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m.analitik\Desktop\Прайсы для сайта\2023\"/>
    </mc:Choice>
  </mc:AlternateContent>
  <xr:revisionPtr revIDLastSave="0" documentId="13_ncr:1_{7BA5AAB3-D2D1-4B31-9E0B-339474F8DB12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Прайс" sheetId="1" r:id="rId1"/>
  </sheets>
  <definedNames>
    <definedName name="_xlnm.Print_Area" localSheetId="0">Прайс!$A$1:$J$419</definedName>
  </definedNames>
  <calcPr calcId="18102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96" i="1" l="1"/>
  <c r="H90" i="1"/>
  <c r="H385" i="1" l="1"/>
  <c r="H375" i="1"/>
  <c r="H376" i="1"/>
  <c r="H377" i="1"/>
  <c r="H378" i="1"/>
  <c r="H379" i="1"/>
  <c r="H380" i="1"/>
  <c r="H381" i="1"/>
  <c r="H382" i="1"/>
  <c r="H383" i="1"/>
  <c r="H384" i="1"/>
  <c r="H374" i="1"/>
  <c r="H373" i="1"/>
  <c r="H371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53" i="1"/>
  <c r="H352" i="1"/>
  <c r="H348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30" i="1"/>
  <c r="H329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277" i="1"/>
  <c r="H276" i="1"/>
  <c r="H273" i="1"/>
  <c r="H272" i="1"/>
  <c r="H265" i="1"/>
  <c r="H266" i="1"/>
  <c r="H267" i="1"/>
  <c r="H268" i="1"/>
  <c r="H269" i="1"/>
  <c r="H270" i="1"/>
  <c r="H271" i="1"/>
  <c r="H264" i="1"/>
  <c r="H263" i="1"/>
  <c r="H259" i="1"/>
  <c r="H254" i="1"/>
  <c r="H255" i="1"/>
  <c r="H256" i="1"/>
  <c r="H257" i="1"/>
  <c r="H258" i="1"/>
  <c r="H253" i="1"/>
  <c r="H252" i="1"/>
  <c r="H250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31" i="1"/>
  <c r="H230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H199" i="1"/>
  <c r="H196" i="1"/>
  <c r="H197" i="1"/>
  <c r="H198" i="1"/>
  <c r="H195" i="1"/>
  <c r="H194" i="1"/>
  <c r="H192" i="1"/>
  <c r="H191" i="1"/>
  <c r="H190" i="1"/>
  <c r="H189" i="1"/>
  <c r="H187" i="1"/>
  <c r="H185" i="1"/>
  <c r="H186" i="1"/>
  <c r="H184" i="1"/>
  <c r="H183" i="1"/>
  <c r="H179" i="1"/>
  <c r="H178" i="1"/>
  <c r="H177" i="1"/>
  <c r="H176" i="1"/>
  <c r="H174" i="1"/>
  <c r="H172" i="1"/>
  <c r="H173" i="1"/>
  <c r="H171" i="1"/>
  <c r="I171" i="1" s="1"/>
  <c r="H170" i="1"/>
  <c r="I170" i="1" s="1"/>
  <c r="H168" i="1"/>
  <c r="H167" i="1"/>
  <c r="H166" i="1"/>
  <c r="H165" i="1"/>
  <c r="H163" i="1"/>
  <c r="H157" i="1"/>
  <c r="H158" i="1"/>
  <c r="H159" i="1"/>
  <c r="H160" i="1"/>
  <c r="H161" i="1"/>
  <c r="H162" i="1"/>
  <c r="H156" i="1"/>
  <c r="H155" i="1"/>
  <c r="H153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37" i="1"/>
  <c r="H136" i="1"/>
  <c r="H134" i="1"/>
  <c r="H131" i="1"/>
  <c r="H132" i="1"/>
  <c r="H133" i="1"/>
  <c r="H130" i="1"/>
  <c r="H129" i="1"/>
  <c r="H125" i="1"/>
  <c r="H123" i="1"/>
  <c r="H124" i="1"/>
  <c r="H122" i="1"/>
  <c r="H121" i="1"/>
  <c r="H119" i="1"/>
  <c r="H92" i="1"/>
  <c r="H93" i="1"/>
  <c r="H94" i="1"/>
  <c r="H95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91" i="1"/>
  <c r="H86" i="1"/>
  <c r="H85" i="1"/>
  <c r="H83" i="1"/>
  <c r="H72" i="1"/>
  <c r="H73" i="1"/>
  <c r="H74" i="1"/>
  <c r="H75" i="1"/>
  <c r="H76" i="1"/>
  <c r="H77" i="1"/>
  <c r="H78" i="1"/>
  <c r="H79" i="1"/>
  <c r="H80" i="1"/>
  <c r="H81" i="1"/>
  <c r="H82" i="1"/>
  <c r="H71" i="1"/>
  <c r="H70" i="1"/>
  <c r="H68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52" i="1"/>
  <c r="H51" i="1"/>
  <c r="H49" i="1"/>
  <c r="H43" i="1"/>
  <c r="H44" i="1"/>
  <c r="H45" i="1"/>
  <c r="H46" i="1"/>
  <c r="H47" i="1"/>
  <c r="H48" i="1"/>
  <c r="H42" i="1"/>
  <c r="H41" i="1"/>
  <c r="H39" i="1"/>
  <c r="H28" i="1"/>
  <c r="H29" i="1"/>
  <c r="H30" i="1"/>
  <c r="H31" i="1"/>
  <c r="H32" i="1"/>
  <c r="H33" i="1"/>
  <c r="H34" i="1"/>
  <c r="H35" i="1"/>
  <c r="H36" i="1"/>
  <c r="H37" i="1"/>
  <c r="H38" i="1"/>
  <c r="H27" i="1"/>
  <c r="H26" i="1"/>
  <c r="H24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7" i="1"/>
  <c r="H6" i="1"/>
  <c r="F273" i="1" l="1"/>
  <c r="F265" i="1"/>
  <c r="F266" i="1"/>
  <c r="F267" i="1"/>
  <c r="F268" i="1"/>
  <c r="F269" i="1"/>
  <c r="F270" i="1"/>
  <c r="F271" i="1"/>
  <c r="F272" i="1"/>
  <c r="F264" i="1"/>
  <c r="C349" i="1" l="1"/>
  <c r="C260" i="1"/>
  <c r="I252" i="1" l="1"/>
  <c r="C180" i="1" l="1"/>
  <c r="C87" i="1"/>
  <c r="C3" i="1"/>
  <c r="F157" i="1" l="1"/>
  <c r="I157" i="1"/>
  <c r="G157" i="1" s="1"/>
  <c r="I162" i="1" l="1"/>
  <c r="G162" i="1" s="1"/>
  <c r="I163" i="1"/>
  <c r="G163" i="1" s="1"/>
  <c r="F162" i="1"/>
  <c r="F163" i="1"/>
  <c r="I86" i="1" l="1"/>
  <c r="I85" i="1"/>
  <c r="F6" i="1"/>
  <c r="H226" i="1" l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F250" i="1" l="1"/>
  <c r="I250" i="1"/>
  <c r="G250" i="1" s="1"/>
  <c r="F161" i="1" l="1"/>
  <c r="I161" i="1"/>
  <c r="G161" i="1" s="1"/>
  <c r="F158" i="1"/>
  <c r="I158" i="1"/>
  <c r="G158" i="1" s="1"/>
  <c r="F156" i="1"/>
  <c r="I156" i="1"/>
  <c r="G156" i="1" s="1"/>
  <c r="I155" i="1"/>
  <c r="G155" i="1" s="1"/>
  <c r="F153" i="1"/>
  <c r="F155" i="1"/>
  <c r="F101" i="1"/>
  <c r="I101" i="1"/>
  <c r="G101" i="1" s="1"/>
  <c r="F118" i="1"/>
  <c r="I118" i="1"/>
  <c r="G118" i="1" s="1"/>
  <c r="F119" i="1" l="1"/>
  <c r="I119" i="1"/>
  <c r="G119" i="1" s="1"/>
  <c r="F117" i="1" l="1"/>
  <c r="I117" i="1"/>
  <c r="G117" i="1" s="1"/>
  <c r="F242" i="1" l="1"/>
  <c r="I242" i="1"/>
  <c r="G242" i="1" s="1"/>
  <c r="F237" i="1"/>
  <c r="I237" i="1"/>
  <c r="G237" i="1" s="1"/>
  <c r="F100" i="1"/>
  <c r="I100" i="1"/>
  <c r="G100" i="1" s="1"/>
  <c r="F108" i="1" l="1"/>
  <c r="I108" i="1"/>
  <c r="G108" i="1" s="1"/>
  <c r="F160" i="1" l="1"/>
  <c r="F159" i="1"/>
  <c r="I160" i="1"/>
  <c r="G160" i="1" s="1"/>
  <c r="I159" i="1"/>
  <c r="G159" i="1" s="1"/>
  <c r="F109" i="1"/>
  <c r="I109" i="1"/>
  <c r="G109" i="1" s="1"/>
  <c r="F107" i="1"/>
  <c r="I107" i="1"/>
  <c r="G107" i="1" s="1"/>
  <c r="F298" i="1" l="1"/>
  <c r="F49" i="1" l="1"/>
  <c r="I49" i="1"/>
  <c r="G49" i="1" s="1"/>
  <c r="F48" i="1"/>
  <c r="I48" i="1"/>
  <c r="G48" i="1" s="1"/>
  <c r="F47" i="1"/>
  <c r="I47" i="1"/>
  <c r="G47" i="1" s="1"/>
  <c r="I70" i="1"/>
  <c r="G70" i="1" s="1"/>
  <c r="F70" i="1"/>
  <c r="F375" i="1" l="1"/>
  <c r="F376" i="1"/>
  <c r="F377" i="1"/>
  <c r="F378" i="1"/>
  <c r="F379" i="1"/>
  <c r="F380" i="1"/>
  <c r="F381" i="1"/>
  <c r="F382" i="1"/>
  <c r="F383" i="1"/>
  <c r="F384" i="1"/>
  <c r="F385" i="1"/>
  <c r="F374" i="1"/>
  <c r="F37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53" i="1"/>
  <c r="F352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30" i="1"/>
  <c r="F329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277" i="1"/>
  <c r="F276" i="1"/>
  <c r="F263" i="1"/>
  <c r="F254" i="1"/>
  <c r="F255" i="1"/>
  <c r="F256" i="1"/>
  <c r="F257" i="1"/>
  <c r="F258" i="1"/>
  <c r="F259" i="1"/>
  <c r="F253" i="1"/>
  <c r="F252" i="1"/>
  <c r="F232" i="1"/>
  <c r="F233" i="1"/>
  <c r="F234" i="1"/>
  <c r="F235" i="1"/>
  <c r="F236" i="1"/>
  <c r="F238" i="1"/>
  <c r="F239" i="1"/>
  <c r="F240" i="1"/>
  <c r="F241" i="1"/>
  <c r="F243" i="1"/>
  <c r="F244" i="1"/>
  <c r="F245" i="1"/>
  <c r="F246" i="1"/>
  <c r="F247" i="1"/>
  <c r="F248" i="1"/>
  <c r="F249" i="1"/>
  <c r="F231" i="1"/>
  <c r="F230" i="1"/>
  <c r="F192" i="1"/>
  <c r="F190" i="1"/>
  <c r="F185" i="1"/>
  <c r="F186" i="1"/>
  <c r="F187" i="1"/>
  <c r="F184" i="1"/>
  <c r="F183" i="1"/>
  <c r="F178" i="1"/>
  <c r="F179" i="1"/>
  <c r="F177" i="1"/>
  <c r="F176" i="1"/>
  <c r="F171" i="1"/>
  <c r="F172" i="1"/>
  <c r="F173" i="1"/>
  <c r="F174" i="1"/>
  <c r="F170" i="1"/>
  <c r="F167" i="1"/>
  <c r="F168" i="1"/>
  <c r="F166" i="1"/>
  <c r="F165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37" i="1"/>
  <c r="F136" i="1"/>
  <c r="F131" i="1"/>
  <c r="F132" i="1"/>
  <c r="F133" i="1"/>
  <c r="F134" i="1"/>
  <c r="F130" i="1"/>
  <c r="F129" i="1"/>
  <c r="F123" i="1"/>
  <c r="F124" i="1"/>
  <c r="F125" i="1"/>
  <c r="F122" i="1"/>
  <c r="F121" i="1"/>
  <c r="F92" i="1"/>
  <c r="F93" i="1"/>
  <c r="F94" i="1"/>
  <c r="F95" i="1"/>
  <c r="F96" i="1"/>
  <c r="F97" i="1"/>
  <c r="F98" i="1"/>
  <c r="F99" i="1"/>
  <c r="F102" i="1"/>
  <c r="F103" i="1"/>
  <c r="F104" i="1"/>
  <c r="F105" i="1"/>
  <c r="F106" i="1"/>
  <c r="F110" i="1"/>
  <c r="F111" i="1"/>
  <c r="F112" i="1"/>
  <c r="F113" i="1"/>
  <c r="F114" i="1"/>
  <c r="F115" i="1"/>
  <c r="F116" i="1"/>
  <c r="F91" i="1"/>
  <c r="F90" i="1"/>
  <c r="F71" i="1" l="1"/>
  <c r="F72" i="1"/>
  <c r="F73" i="1"/>
  <c r="F74" i="1"/>
  <c r="F75" i="1"/>
  <c r="F76" i="1"/>
  <c r="F77" i="1"/>
  <c r="F78" i="1"/>
  <c r="F79" i="1"/>
  <c r="F80" i="1"/>
  <c r="F81" i="1"/>
  <c r="F82" i="1"/>
  <c r="F83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52" i="1"/>
  <c r="F51" i="1"/>
  <c r="F43" i="1"/>
  <c r="F44" i="1"/>
  <c r="F45" i="1"/>
  <c r="F46" i="1"/>
  <c r="F42" i="1"/>
  <c r="F41" i="1"/>
  <c r="F28" i="1"/>
  <c r="F29" i="1"/>
  <c r="F30" i="1"/>
  <c r="F31" i="1"/>
  <c r="F32" i="1"/>
  <c r="F33" i="1"/>
  <c r="F34" i="1"/>
  <c r="F35" i="1"/>
  <c r="F36" i="1"/>
  <c r="F37" i="1"/>
  <c r="F38" i="1"/>
  <c r="F39" i="1"/>
  <c r="F27" i="1"/>
  <c r="F26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7" i="1"/>
  <c r="I196" i="1" l="1"/>
  <c r="I197" i="1"/>
  <c r="I198" i="1"/>
  <c r="I110" i="1" l="1"/>
  <c r="G110" i="1" s="1"/>
  <c r="I46" i="1"/>
  <c r="G46" i="1" s="1"/>
  <c r="I361" i="1" l="1"/>
  <c r="G361" i="1" s="1"/>
  <c r="I239" i="1"/>
  <c r="G239" i="1" s="1"/>
  <c r="I235" i="1" l="1"/>
  <c r="G235" i="1" s="1"/>
  <c r="I187" i="1" l="1"/>
  <c r="G187" i="1" s="1"/>
  <c r="I186" i="1"/>
  <c r="G186" i="1" s="1"/>
  <c r="I185" i="1"/>
  <c r="G185" i="1" s="1"/>
  <c r="I184" i="1"/>
  <c r="G184" i="1" s="1"/>
  <c r="I230" i="1" l="1"/>
  <c r="G230" i="1" s="1"/>
  <c r="I125" i="1"/>
  <c r="G125" i="1" s="1"/>
  <c r="I247" i="1" l="1"/>
  <c r="G247" i="1" s="1"/>
  <c r="I231" i="1" l="1"/>
  <c r="G231" i="1" s="1"/>
  <c r="I232" i="1"/>
  <c r="G232" i="1" s="1"/>
  <c r="I233" i="1"/>
  <c r="G233" i="1" s="1"/>
  <c r="I234" i="1"/>
  <c r="G234" i="1" s="1"/>
  <c r="I236" i="1"/>
  <c r="G236" i="1" s="1"/>
  <c r="I293" i="1" l="1"/>
  <c r="G293" i="1" s="1"/>
  <c r="I294" i="1"/>
  <c r="G294" i="1" s="1"/>
  <c r="I90" i="1" l="1"/>
  <c r="G90" i="1" s="1"/>
  <c r="I166" i="1" l="1"/>
  <c r="G166" i="1" s="1"/>
  <c r="I168" i="1"/>
  <c r="G168" i="1" s="1"/>
  <c r="I167" i="1"/>
  <c r="G167" i="1" s="1"/>
  <c r="I165" i="1"/>
  <c r="G165" i="1" s="1"/>
  <c r="I249" i="1" l="1"/>
  <c r="G249" i="1" s="1"/>
  <c r="H204" i="1" l="1"/>
  <c r="I124" i="1"/>
  <c r="G124" i="1" s="1"/>
  <c r="I123" i="1"/>
  <c r="G123" i="1" s="1"/>
  <c r="I122" i="1"/>
  <c r="G122" i="1" s="1"/>
  <c r="I121" i="1"/>
  <c r="G121" i="1" s="1"/>
  <c r="I91" i="1" l="1"/>
  <c r="G91" i="1" s="1"/>
  <c r="I92" i="1"/>
  <c r="G92" i="1" s="1"/>
  <c r="I93" i="1" l="1"/>
  <c r="G93" i="1" s="1"/>
  <c r="I116" i="1" l="1"/>
  <c r="G116" i="1" s="1"/>
  <c r="I45" i="1" l="1"/>
  <c r="G45" i="1" s="1"/>
  <c r="I43" i="1"/>
  <c r="G43" i="1" s="1"/>
  <c r="I44" i="1"/>
  <c r="G44" i="1" s="1"/>
  <c r="I42" i="1"/>
  <c r="G42" i="1" s="1"/>
  <c r="I41" i="1"/>
  <c r="G41" i="1" s="1"/>
  <c r="I39" i="1"/>
  <c r="G39" i="1" s="1"/>
  <c r="I38" i="1"/>
  <c r="G38" i="1" s="1"/>
  <c r="I37" i="1"/>
  <c r="G37" i="1" s="1"/>
  <c r="I36" i="1"/>
  <c r="G36" i="1" s="1"/>
  <c r="I327" i="1" l="1"/>
  <c r="G327" i="1" s="1"/>
  <c r="I106" i="1"/>
  <c r="G106" i="1" s="1"/>
  <c r="I248" i="1" l="1"/>
  <c r="G248" i="1" s="1"/>
  <c r="I241" i="1"/>
  <c r="G241" i="1" s="1"/>
  <c r="I243" i="1"/>
  <c r="G243" i="1" s="1"/>
  <c r="I244" i="1"/>
  <c r="G244" i="1" s="1"/>
  <c r="I245" i="1"/>
  <c r="G245" i="1" s="1"/>
  <c r="I246" i="1"/>
  <c r="G246" i="1" s="1"/>
  <c r="I240" i="1"/>
  <c r="G240" i="1" s="1"/>
  <c r="I238" i="1"/>
  <c r="G238" i="1" s="1"/>
  <c r="I347" i="1"/>
  <c r="G347" i="1" s="1"/>
  <c r="I345" i="1"/>
  <c r="G345" i="1" s="1"/>
  <c r="I362" i="1"/>
  <c r="G362" i="1" s="1"/>
  <c r="I134" i="1"/>
  <c r="G134" i="1" s="1"/>
  <c r="I133" i="1"/>
  <c r="G133" i="1" s="1"/>
  <c r="H203" i="1" l="1"/>
  <c r="H202" i="1"/>
  <c r="I132" i="1" l="1"/>
  <c r="G132" i="1" s="1"/>
  <c r="I385" i="1"/>
  <c r="G385" i="1" s="1"/>
  <c r="I384" i="1"/>
  <c r="G384" i="1" s="1"/>
  <c r="I383" i="1"/>
  <c r="G383" i="1" s="1"/>
  <c r="I382" i="1"/>
  <c r="G382" i="1" s="1"/>
  <c r="I381" i="1"/>
  <c r="G381" i="1" s="1"/>
  <c r="I380" i="1"/>
  <c r="G380" i="1" s="1"/>
  <c r="I379" i="1"/>
  <c r="G379" i="1" s="1"/>
  <c r="I378" i="1"/>
  <c r="G378" i="1" s="1"/>
  <c r="I377" i="1"/>
  <c r="G377" i="1" s="1"/>
  <c r="I376" i="1"/>
  <c r="G376" i="1" s="1"/>
  <c r="I375" i="1"/>
  <c r="G375" i="1" s="1"/>
  <c r="I374" i="1"/>
  <c r="G374" i="1" s="1"/>
  <c r="I373" i="1"/>
  <c r="G373" i="1" s="1"/>
  <c r="I371" i="1"/>
  <c r="G371" i="1" s="1"/>
  <c r="I370" i="1"/>
  <c r="G370" i="1" s="1"/>
  <c r="I369" i="1"/>
  <c r="G369" i="1" s="1"/>
  <c r="I368" i="1"/>
  <c r="G368" i="1" s="1"/>
  <c r="I367" i="1"/>
  <c r="G367" i="1" s="1"/>
  <c r="I366" i="1"/>
  <c r="G366" i="1" s="1"/>
  <c r="I365" i="1"/>
  <c r="G365" i="1" s="1"/>
  <c r="I364" i="1"/>
  <c r="G364" i="1" s="1"/>
  <c r="I363" i="1"/>
  <c r="G363" i="1" s="1"/>
  <c r="I360" i="1"/>
  <c r="G360" i="1" s="1"/>
  <c r="I359" i="1"/>
  <c r="G359" i="1" s="1"/>
  <c r="I358" i="1"/>
  <c r="G358" i="1" s="1"/>
  <c r="I357" i="1"/>
  <c r="G357" i="1" s="1"/>
  <c r="I356" i="1"/>
  <c r="G356" i="1" s="1"/>
  <c r="I355" i="1"/>
  <c r="G355" i="1" s="1"/>
  <c r="I354" i="1"/>
  <c r="G354" i="1" s="1"/>
  <c r="I353" i="1"/>
  <c r="G353" i="1" s="1"/>
  <c r="I352" i="1"/>
  <c r="G352" i="1" s="1"/>
  <c r="I348" i="1"/>
  <c r="G348" i="1" s="1"/>
  <c r="I346" i="1"/>
  <c r="G346" i="1" s="1"/>
  <c r="I344" i="1"/>
  <c r="G344" i="1" s="1"/>
  <c r="I343" i="1"/>
  <c r="G343" i="1" s="1"/>
  <c r="I342" i="1"/>
  <c r="G342" i="1" s="1"/>
  <c r="I341" i="1"/>
  <c r="G341" i="1" s="1"/>
  <c r="I340" i="1"/>
  <c r="G340" i="1" s="1"/>
  <c r="I339" i="1"/>
  <c r="G339" i="1" s="1"/>
  <c r="I338" i="1"/>
  <c r="G338" i="1" s="1"/>
  <c r="I337" i="1"/>
  <c r="G337" i="1" s="1"/>
  <c r="I336" i="1"/>
  <c r="G336" i="1" s="1"/>
  <c r="I335" i="1"/>
  <c r="G335" i="1" s="1"/>
  <c r="I334" i="1"/>
  <c r="G334" i="1" s="1"/>
  <c r="I333" i="1"/>
  <c r="G333" i="1" s="1"/>
  <c r="I332" i="1"/>
  <c r="G332" i="1" s="1"/>
  <c r="I331" i="1"/>
  <c r="G331" i="1" s="1"/>
  <c r="I330" i="1"/>
  <c r="G330" i="1" s="1"/>
  <c r="I329" i="1"/>
  <c r="G329" i="1" s="1"/>
  <c r="I326" i="1"/>
  <c r="G326" i="1" s="1"/>
  <c r="I325" i="1"/>
  <c r="G325" i="1" s="1"/>
  <c r="I324" i="1"/>
  <c r="G324" i="1" s="1"/>
  <c r="I323" i="1"/>
  <c r="G323" i="1" s="1"/>
  <c r="I322" i="1"/>
  <c r="G322" i="1" s="1"/>
  <c r="I321" i="1"/>
  <c r="G321" i="1" s="1"/>
  <c r="I320" i="1"/>
  <c r="G320" i="1" s="1"/>
  <c r="I319" i="1"/>
  <c r="G319" i="1" s="1"/>
  <c r="I318" i="1"/>
  <c r="G318" i="1" s="1"/>
  <c r="I317" i="1"/>
  <c r="G317" i="1" s="1"/>
  <c r="I316" i="1"/>
  <c r="G316" i="1" s="1"/>
  <c r="I315" i="1"/>
  <c r="G315" i="1" s="1"/>
  <c r="I314" i="1"/>
  <c r="G314" i="1" s="1"/>
  <c r="I313" i="1"/>
  <c r="G313" i="1" s="1"/>
  <c r="I312" i="1"/>
  <c r="G312" i="1" s="1"/>
  <c r="I311" i="1"/>
  <c r="G311" i="1" s="1"/>
  <c r="I310" i="1"/>
  <c r="G310" i="1" s="1"/>
  <c r="I309" i="1"/>
  <c r="G309" i="1" s="1"/>
  <c r="I308" i="1"/>
  <c r="G308" i="1" s="1"/>
  <c r="I307" i="1"/>
  <c r="G307" i="1" s="1"/>
  <c r="I306" i="1"/>
  <c r="G306" i="1" s="1"/>
  <c r="I305" i="1"/>
  <c r="G305" i="1" s="1"/>
  <c r="I304" i="1"/>
  <c r="G304" i="1" s="1"/>
  <c r="I303" i="1"/>
  <c r="G303" i="1" s="1"/>
  <c r="I302" i="1"/>
  <c r="G302" i="1" s="1"/>
  <c r="I301" i="1"/>
  <c r="G301" i="1" s="1"/>
  <c r="I300" i="1"/>
  <c r="G300" i="1" s="1"/>
  <c r="I299" i="1"/>
  <c r="G299" i="1" s="1"/>
  <c r="I298" i="1"/>
  <c r="G298" i="1" s="1"/>
  <c r="I297" i="1"/>
  <c r="G297" i="1" s="1"/>
  <c r="I296" i="1"/>
  <c r="G296" i="1" s="1"/>
  <c r="I295" i="1"/>
  <c r="G295" i="1" s="1"/>
  <c r="I292" i="1"/>
  <c r="G292" i="1" s="1"/>
  <c r="I291" i="1"/>
  <c r="G291" i="1" s="1"/>
  <c r="I290" i="1"/>
  <c r="G290" i="1" s="1"/>
  <c r="I289" i="1"/>
  <c r="G289" i="1" s="1"/>
  <c r="I288" i="1"/>
  <c r="G288" i="1" s="1"/>
  <c r="I287" i="1"/>
  <c r="G287" i="1" s="1"/>
  <c r="I286" i="1"/>
  <c r="G286" i="1" s="1"/>
  <c r="I285" i="1"/>
  <c r="G285" i="1" s="1"/>
  <c r="I284" i="1"/>
  <c r="G284" i="1" s="1"/>
  <c r="I283" i="1"/>
  <c r="G283" i="1" s="1"/>
  <c r="I282" i="1"/>
  <c r="G282" i="1" s="1"/>
  <c r="I281" i="1"/>
  <c r="G281" i="1" s="1"/>
  <c r="I280" i="1"/>
  <c r="G280" i="1" s="1"/>
  <c r="I279" i="1"/>
  <c r="G279" i="1" s="1"/>
  <c r="I278" i="1"/>
  <c r="G278" i="1" s="1"/>
  <c r="I277" i="1"/>
  <c r="G277" i="1" s="1"/>
  <c r="I276" i="1"/>
  <c r="G276" i="1" s="1"/>
  <c r="I273" i="1"/>
  <c r="G273" i="1" s="1"/>
  <c r="I272" i="1"/>
  <c r="G272" i="1" s="1"/>
  <c r="I271" i="1"/>
  <c r="G271" i="1" s="1"/>
  <c r="I270" i="1"/>
  <c r="G270" i="1" s="1"/>
  <c r="I269" i="1"/>
  <c r="G269" i="1" s="1"/>
  <c r="I268" i="1"/>
  <c r="G268" i="1" s="1"/>
  <c r="I267" i="1"/>
  <c r="G267" i="1" s="1"/>
  <c r="I266" i="1"/>
  <c r="G266" i="1" s="1"/>
  <c r="I265" i="1"/>
  <c r="G265" i="1" s="1"/>
  <c r="I264" i="1"/>
  <c r="G264" i="1" s="1"/>
  <c r="I263" i="1"/>
  <c r="G263" i="1" s="1"/>
  <c r="I259" i="1"/>
  <c r="G259" i="1" s="1"/>
  <c r="I258" i="1"/>
  <c r="G258" i="1" s="1"/>
  <c r="I257" i="1"/>
  <c r="G257" i="1" s="1"/>
  <c r="I256" i="1"/>
  <c r="G256" i="1" s="1"/>
  <c r="I255" i="1"/>
  <c r="G255" i="1" s="1"/>
  <c r="I254" i="1"/>
  <c r="G254" i="1" s="1"/>
  <c r="I253" i="1"/>
  <c r="G253" i="1" s="1"/>
  <c r="G252" i="1"/>
  <c r="I199" i="1"/>
  <c r="I195" i="1"/>
  <c r="I194" i="1"/>
  <c r="I192" i="1"/>
  <c r="G192" i="1" s="1"/>
  <c r="I191" i="1"/>
  <c r="I190" i="1"/>
  <c r="G190" i="1" s="1"/>
  <c r="I189" i="1"/>
  <c r="I183" i="1"/>
  <c r="G183" i="1" s="1"/>
  <c r="I179" i="1"/>
  <c r="G179" i="1" s="1"/>
  <c r="I178" i="1"/>
  <c r="G178" i="1" s="1"/>
  <c r="I177" i="1"/>
  <c r="G177" i="1" s="1"/>
  <c r="I176" i="1"/>
  <c r="G176" i="1" s="1"/>
  <c r="I174" i="1"/>
  <c r="G174" i="1" s="1"/>
  <c r="I173" i="1"/>
  <c r="G173" i="1" s="1"/>
  <c r="I172" i="1"/>
  <c r="G172" i="1" s="1"/>
  <c r="G171" i="1"/>
  <c r="G170" i="1"/>
  <c r="I153" i="1"/>
  <c r="G153" i="1" s="1"/>
  <c r="I152" i="1"/>
  <c r="G152" i="1" s="1"/>
  <c r="I151" i="1"/>
  <c r="G151" i="1" s="1"/>
  <c r="I150" i="1"/>
  <c r="G150" i="1" s="1"/>
  <c r="I149" i="1"/>
  <c r="G149" i="1" s="1"/>
  <c r="I148" i="1"/>
  <c r="G148" i="1" s="1"/>
  <c r="I147" i="1"/>
  <c r="G147" i="1" s="1"/>
  <c r="I146" i="1"/>
  <c r="G146" i="1" s="1"/>
  <c r="I145" i="1"/>
  <c r="G145" i="1" s="1"/>
  <c r="I144" i="1"/>
  <c r="G144" i="1" s="1"/>
  <c r="I143" i="1"/>
  <c r="G143" i="1" s="1"/>
  <c r="I142" i="1"/>
  <c r="G142" i="1" s="1"/>
  <c r="I141" i="1"/>
  <c r="G141" i="1" s="1"/>
  <c r="I140" i="1"/>
  <c r="G140" i="1" s="1"/>
  <c r="I139" i="1"/>
  <c r="G139" i="1" s="1"/>
  <c r="I138" i="1"/>
  <c r="G138" i="1" s="1"/>
  <c r="I137" i="1"/>
  <c r="G137" i="1" s="1"/>
  <c r="I136" i="1"/>
  <c r="G136" i="1" s="1"/>
  <c r="I131" i="1"/>
  <c r="G131" i="1" s="1"/>
  <c r="I130" i="1"/>
  <c r="G130" i="1" s="1"/>
  <c r="I129" i="1"/>
  <c r="G129" i="1" s="1"/>
  <c r="I115" i="1"/>
  <c r="G115" i="1" s="1"/>
  <c r="I114" i="1"/>
  <c r="G114" i="1" s="1"/>
  <c r="I113" i="1"/>
  <c r="G113" i="1" s="1"/>
  <c r="I112" i="1"/>
  <c r="G112" i="1" s="1"/>
  <c r="I111" i="1"/>
  <c r="G111" i="1" s="1"/>
  <c r="I105" i="1"/>
  <c r="G105" i="1" s="1"/>
  <c r="I104" i="1"/>
  <c r="G104" i="1" s="1"/>
  <c r="I103" i="1"/>
  <c r="G103" i="1" s="1"/>
  <c r="I102" i="1"/>
  <c r="G102" i="1" s="1"/>
  <c r="I99" i="1"/>
  <c r="G99" i="1" s="1"/>
  <c r="I98" i="1"/>
  <c r="G98" i="1" s="1"/>
  <c r="I97" i="1"/>
  <c r="G97" i="1" s="1"/>
  <c r="I96" i="1"/>
  <c r="G96" i="1" s="1"/>
  <c r="I95" i="1"/>
  <c r="G95" i="1" s="1"/>
  <c r="I94" i="1"/>
  <c r="G94" i="1" s="1"/>
  <c r="I83" i="1"/>
  <c r="G83" i="1" s="1"/>
  <c r="I82" i="1"/>
  <c r="G82" i="1" s="1"/>
  <c r="I81" i="1"/>
  <c r="G81" i="1" s="1"/>
  <c r="I80" i="1"/>
  <c r="G80" i="1" s="1"/>
  <c r="I79" i="1"/>
  <c r="G79" i="1" s="1"/>
  <c r="I78" i="1"/>
  <c r="G78" i="1" s="1"/>
  <c r="I77" i="1"/>
  <c r="G77" i="1" s="1"/>
  <c r="I76" i="1"/>
  <c r="G76" i="1" s="1"/>
  <c r="I75" i="1"/>
  <c r="G75" i="1" s="1"/>
  <c r="I74" i="1"/>
  <c r="G74" i="1" s="1"/>
  <c r="I73" i="1"/>
  <c r="G73" i="1" s="1"/>
  <c r="I72" i="1"/>
  <c r="G72" i="1" s="1"/>
  <c r="I71" i="1"/>
  <c r="G71" i="1" s="1"/>
  <c r="I68" i="1"/>
  <c r="G68" i="1" s="1"/>
  <c r="I67" i="1"/>
  <c r="G67" i="1" s="1"/>
  <c r="I66" i="1"/>
  <c r="G66" i="1" s="1"/>
  <c r="I65" i="1"/>
  <c r="G65" i="1" s="1"/>
  <c r="I64" i="1"/>
  <c r="G64" i="1" s="1"/>
  <c r="I63" i="1"/>
  <c r="G63" i="1" s="1"/>
  <c r="I62" i="1"/>
  <c r="G62" i="1" s="1"/>
  <c r="I61" i="1"/>
  <c r="G61" i="1" s="1"/>
  <c r="I60" i="1"/>
  <c r="G60" i="1" s="1"/>
  <c r="I59" i="1"/>
  <c r="G59" i="1" s="1"/>
  <c r="I58" i="1"/>
  <c r="G58" i="1" s="1"/>
  <c r="I57" i="1"/>
  <c r="G57" i="1" s="1"/>
  <c r="I56" i="1"/>
  <c r="G56" i="1" s="1"/>
  <c r="I55" i="1"/>
  <c r="G55" i="1" s="1"/>
  <c r="I54" i="1"/>
  <c r="G54" i="1" s="1"/>
  <c r="I53" i="1"/>
  <c r="G53" i="1" s="1"/>
  <c r="I52" i="1"/>
  <c r="G52" i="1" s="1"/>
  <c r="I51" i="1"/>
  <c r="G51" i="1" s="1"/>
  <c r="I35" i="1"/>
  <c r="G35" i="1" s="1"/>
  <c r="I34" i="1"/>
  <c r="G34" i="1" s="1"/>
  <c r="I33" i="1"/>
  <c r="G33" i="1" s="1"/>
  <c r="I32" i="1"/>
  <c r="G32" i="1" s="1"/>
  <c r="I31" i="1"/>
  <c r="G31" i="1" s="1"/>
  <c r="I30" i="1"/>
  <c r="G30" i="1" s="1"/>
  <c r="I29" i="1"/>
  <c r="G29" i="1" s="1"/>
  <c r="I28" i="1"/>
  <c r="G28" i="1" s="1"/>
  <c r="I27" i="1"/>
  <c r="G27" i="1" s="1"/>
  <c r="I26" i="1"/>
  <c r="G26" i="1" s="1"/>
  <c r="I24" i="1"/>
  <c r="G24" i="1" s="1"/>
  <c r="I23" i="1"/>
  <c r="G23" i="1" s="1"/>
  <c r="I22" i="1"/>
  <c r="G22" i="1" s="1"/>
  <c r="I21" i="1"/>
  <c r="G21" i="1" s="1"/>
  <c r="I20" i="1"/>
  <c r="G20" i="1" s="1"/>
  <c r="I19" i="1"/>
  <c r="G19" i="1" s="1"/>
  <c r="I18" i="1"/>
  <c r="G18" i="1" s="1"/>
  <c r="I17" i="1"/>
  <c r="G17" i="1" s="1"/>
  <c r="I16" i="1"/>
  <c r="G16" i="1" s="1"/>
  <c r="I15" i="1"/>
  <c r="G15" i="1" s="1"/>
  <c r="I14" i="1"/>
  <c r="G14" i="1" s="1"/>
  <c r="I13" i="1"/>
  <c r="G13" i="1" s="1"/>
  <c r="I12" i="1"/>
  <c r="G12" i="1" s="1"/>
  <c r="I11" i="1"/>
  <c r="G11" i="1" s="1"/>
  <c r="I10" i="1"/>
  <c r="G10" i="1" s="1"/>
  <c r="I9" i="1"/>
  <c r="G9" i="1" s="1"/>
  <c r="I8" i="1"/>
  <c r="G8" i="1" s="1"/>
  <c r="I7" i="1"/>
  <c r="G7" i="1" s="1"/>
  <c r="I6" i="1"/>
  <c r="G6" i="1" s="1"/>
</calcChain>
</file>

<file path=xl/sharedStrings.xml><?xml version="1.0" encoding="utf-8"?>
<sst xmlns="http://schemas.openxmlformats.org/spreadsheetml/2006/main" count="569" uniqueCount="336">
  <si>
    <t xml:space="preserve"> </t>
  </si>
  <si>
    <t>ПРАЙС-ЛИСТ МЕТАЛЛОПРОКАТ</t>
  </si>
  <si>
    <t>СТРАНИЦА 1</t>
  </si>
  <si>
    <t>Номенклатура</t>
  </si>
  <si>
    <t>Профиль</t>
  </si>
  <si>
    <t>Длина, м</t>
  </si>
  <si>
    <t>Вес 1 м.п. (кг)</t>
  </si>
  <si>
    <t>Цена за 1 м.п (розн.)</t>
  </si>
  <si>
    <t>Цена за 1 м.п. (опт.)</t>
  </si>
  <si>
    <t>Арматура А I  | Круг | Катанка</t>
  </si>
  <si>
    <t>AI - 6 хлысты</t>
  </si>
  <si>
    <t>AI - 6 (мотки)</t>
  </si>
  <si>
    <t>н/д</t>
  </si>
  <si>
    <t>AI - 8 хлысты</t>
  </si>
  <si>
    <t>AI - 8 (мотки)</t>
  </si>
  <si>
    <t>AI - 10 хлысты 6м</t>
  </si>
  <si>
    <t>AI - 10 хлысты 11,7м</t>
  </si>
  <si>
    <t>AI - 10 (мотки)</t>
  </si>
  <si>
    <t>AI - 12</t>
  </si>
  <si>
    <t>AI - 14</t>
  </si>
  <si>
    <t>AI - 16</t>
  </si>
  <si>
    <t>AI - 18</t>
  </si>
  <si>
    <t>AI - 20</t>
  </si>
  <si>
    <t>AI - 22</t>
  </si>
  <si>
    <t>AI - 25</t>
  </si>
  <si>
    <t>AI - 28</t>
  </si>
  <si>
    <t>AI - 30</t>
  </si>
  <si>
    <t>AI - 32</t>
  </si>
  <si>
    <t>AI - 36</t>
  </si>
  <si>
    <t>AI - 40</t>
  </si>
  <si>
    <t>Круг ст3</t>
  </si>
  <si>
    <t>Круг - 24</t>
  </si>
  <si>
    <t>Круг - 42</t>
  </si>
  <si>
    <t>Круг - 45</t>
  </si>
  <si>
    <t>Круг - 50</t>
  </si>
  <si>
    <t>Круг - 60</t>
  </si>
  <si>
    <t>Круг - 65</t>
  </si>
  <si>
    <t>Круг - 70</t>
  </si>
  <si>
    <t>Круг - 80</t>
  </si>
  <si>
    <t>Круг - 90</t>
  </si>
  <si>
    <t>Круг - 100</t>
  </si>
  <si>
    <t xml:space="preserve">Арматура АIII  </t>
  </si>
  <si>
    <t xml:space="preserve">                                 </t>
  </si>
  <si>
    <t>6 хлысты</t>
  </si>
  <si>
    <t>6 (мотки)</t>
  </si>
  <si>
    <t>8 хлысты</t>
  </si>
  <si>
    <t>8 (мотки)</t>
  </si>
  <si>
    <t>10 хлысты 6м</t>
  </si>
  <si>
    <t>10 хлысты 11,7м</t>
  </si>
  <si>
    <t>10 (мотки)</t>
  </si>
  <si>
    <t xml:space="preserve">Арматура А500 </t>
  </si>
  <si>
    <t>СТРАНИЦА 2</t>
  </si>
  <si>
    <t>Балка</t>
  </si>
  <si>
    <t>20Б1</t>
  </si>
  <si>
    <t>25Б1</t>
  </si>
  <si>
    <t>30Б1</t>
  </si>
  <si>
    <t>35Б1</t>
  </si>
  <si>
    <t>40Б1</t>
  </si>
  <si>
    <t>20К1</t>
  </si>
  <si>
    <t>25К1</t>
  </si>
  <si>
    <t>30К1</t>
  </si>
  <si>
    <t>35К1</t>
  </si>
  <si>
    <t>30М1</t>
  </si>
  <si>
    <t>20Ш1</t>
  </si>
  <si>
    <t>25Ш1</t>
  </si>
  <si>
    <t>30Ш1</t>
  </si>
  <si>
    <t>35Ш1</t>
  </si>
  <si>
    <t>Лист г/к 09Г2С</t>
  </si>
  <si>
    <t>Вес 1 шт., кг</t>
  </si>
  <si>
    <t>Цена за шт. (розн.)</t>
  </si>
  <si>
    <t>Цена за шт. (опт.)</t>
  </si>
  <si>
    <r>
      <rPr>
        <b/>
        <sz val="12"/>
        <rFont val="Times New Roman"/>
        <family val="1"/>
        <charset val="204"/>
      </rPr>
      <t xml:space="preserve">1,5 </t>
    </r>
    <r>
      <rPr>
        <b/>
        <sz val="12"/>
        <rFont val="Calibri"/>
        <family val="2"/>
        <charset val="204"/>
      </rPr>
      <t>×</t>
    </r>
    <r>
      <rPr>
        <b/>
        <sz val="12"/>
        <rFont val="Times New Roman"/>
        <family val="1"/>
        <charset val="204"/>
      </rPr>
      <t xml:space="preserve"> 6</t>
    </r>
  </si>
  <si>
    <t>Лист г/к (горячекатаный)</t>
  </si>
  <si>
    <r>
      <rPr>
        <b/>
        <sz val="12"/>
        <rFont val="Times New Roman"/>
        <family val="1"/>
        <charset val="204"/>
      </rPr>
      <t xml:space="preserve">1,25 </t>
    </r>
    <r>
      <rPr>
        <b/>
        <sz val="12"/>
        <rFont val="Calibri"/>
        <family val="2"/>
        <charset val="204"/>
      </rPr>
      <t>×</t>
    </r>
    <r>
      <rPr>
        <b/>
        <sz val="12"/>
        <rFont val="Times New Roman"/>
        <family val="1"/>
        <charset val="204"/>
      </rPr>
      <t xml:space="preserve"> 2,5</t>
    </r>
  </si>
  <si>
    <r>
      <rPr>
        <b/>
        <sz val="12"/>
        <rFont val="Times New Roman"/>
        <family val="1"/>
        <charset val="204"/>
      </rPr>
      <t xml:space="preserve">2 - </t>
    </r>
    <r>
      <rPr>
        <b/>
        <sz val="12"/>
        <color rgb="FFFF0000"/>
        <rFont val="Times New Roman"/>
        <family val="1"/>
        <charset val="204"/>
      </rPr>
      <t>NEW</t>
    </r>
  </si>
  <si>
    <r>
      <rPr>
        <b/>
        <sz val="12"/>
        <rFont val="Times New Roman"/>
        <family val="1"/>
        <charset val="204"/>
      </rPr>
      <t xml:space="preserve">1,0 </t>
    </r>
    <r>
      <rPr>
        <b/>
        <sz val="12"/>
        <rFont val="Calibri"/>
        <family val="2"/>
        <charset val="204"/>
      </rPr>
      <t>×</t>
    </r>
    <r>
      <rPr>
        <b/>
        <sz val="12"/>
        <rFont val="Times New Roman"/>
        <family val="1"/>
        <charset val="204"/>
      </rPr>
      <t xml:space="preserve"> 4</t>
    </r>
  </si>
  <si>
    <r>
      <rPr>
        <b/>
        <sz val="12"/>
        <rFont val="Times New Roman"/>
        <family val="1"/>
        <charset val="204"/>
      </rPr>
      <t xml:space="preserve">3 - </t>
    </r>
    <r>
      <rPr>
        <b/>
        <sz val="12"/>
        <color rgb="FFFF0000"/>
        <rFont val="Times New Roman"/>
        <family val="1"/>
        <charset val="204"/>
      </rPr>
      <t>NEW</t>
    </r>
  </si>
  <si>
    <r>
      <rPr>
        <b/>
        <sz val="12"/>
        <rFont val="Times New Roman"/>
        <family val="1"/>
        <charset val="204"/>
      </rPr>
      <t xml:space="preserve">3 </t>
    </r>
    <r>
      <rPr>
        <b/>
        <sz val="12"/>
        <color rgb="FFFF0000"/>
        <rFont val="Times New Roman"/>
        <family val="1"/>
        <charset val="204"/>
      </rPr>
      <t>- NEW</t>
    </r>
  </si>
  <si>
    <t xml:space="preserve">Лист ПВЛ (просечно-вытяжной) </t>
  </si>
  <si>
    <t>Лист рифленый "чечевица"</t>
  </si>
  <si>
    <t>3"</t>
  </si>
  <si>
    <t>4"</t>
  </si>
  <si>
    <t>5"</t>
  </si>
  <si>
    <t>6"</t>
  </si>
  <si>
    <t>СТРАНИЦА 3</t>
  </si>
  <si>
    <t>Полоса</t>
  </si>
  <si>
    <t>25*4</t>
  </si>
  <si>
    <t>40*4</t>
  </si>
  <si>
    <t>50*4</t>
  </si>
  <si>
    <t>50*5</t>
  </si>
  <si>
    <t>Проволока Вр-1 (арматурная)</t>
  </si>
  <si>
    <t>4мм (мотки)</t>
  </si>
  <si>
    <t>4мм (хлысты 6м)</t>
  </si>
  <si>
    <t>5мм (мотки)</t>
  </si>
  <si>
    <t>5 мм (хлысты 6м)</t>
  </si>
  <si>
    <t>Проволока Т/О (вязальная)</t>
  </si>
  <si>
    <t>1,2 мм</t>
  </si>
  <si>
    <t xml:space="preserve">Бухта </t>
  </si>
  <si>
    <t>Трубы ВГП (водогазопроводные)</t>
  </si>
  <si>
    <t>15*2,8</t>
  </si>
  <si>
    <t>20*2,8</t>
  </si>
  <si>
    <t>25*3,2</t>
  </si>
  <si>
    <t>32*3,2</t>
  </si>
  <si>
    <t>40*3,5</t>
  </si>
  <si>
    <t>50*3,5</t>
  </si>
  <si>
    <t>57*3,5</t>
  </si>
  <si>
    <t>76*3,5</t>
  </si>
  <si>
    <t>89*3,5</t>
  </si>
  <si>
    <t>108*3,5</t>
  </si>
  <si>
    <t>108*4</t>
  </si>
  <si>
    <t>СТРАНИЦА 4</t>
  </si>
  <si>
    <t>Трубы профильные</t>
  </si>
  <si>
    <t>15*15*1,5</t>
  </si>
  <si>
    <t>6</t>
  </si>
  <si>
    <t>0,7</t>
  </si>
  <si>
    <t>20*20*1,5</t>
  </si>
  <si>
    <t>0,933</t>
  </si>
  <si>
    <t>20*20*2</t>
  </si>
  <si>
    <t>1,167</t>
  </si>
  <si>
    <t>25*25*1,5</t>
  </si>
  <si>
    <t>25*25*2</t>
  </si>
  <si>
    <t>1,5</t>
  </si>
  <si>
    <t>1,867</t>
  </si>
  <si>
    <t>40*20*1,5</t>
  </si>
  <si>
    <t>1,417</t>
  </si>
  <si>
    <t>40*20*2</t>
  </si>
  <si>
    <t>1,817</t>
  </si>
  <si>
    <t>40*25*1,5</t>
  </si>
  <si>
    <t>1,533</t>
  </si>
  <si>
    <t>40*25*2</t>
  </si>
  <si>
    <t>1,967</t>
  </si>
  <si>
    <t>40*40*1,5</t>
  </si>
  <si>
    <t>2</t>
  </si>
  <si>
    <t>40*40*2</t>
  </si>
  <si>
    <t>2,45</t>
  </si>
  <si>
    <t>40*40*3</t>
  </si>
  <si>
    <t>3,5</t>
  </si>
  <si>
    <t>50*25*1,5</t>
  </si>
  <si>
    <t>1,917</t>
  </si>
  <si>
    <t>50*25*2</t>
  </si>
  <si>
    <t>2,333</t>
  </si>
  <si>
    <t>50*50*2</t>
  </si>
  <si>
    <t>3,1</t>
  </si>
  <si>
    <t>50*50*3</t>
  </si>
  <si>
    <t>4,417</t>
  </si>
  <si>
    <t>60*30*2</t>
  </si>
  <si>
    <t>60*30*3</t>
  </si>
  <si>
    <t>60*40*2</t>
  </si>
  <si>
    <t>60*40*3</t>
  </si>
  <si>
    <t>60*60*2</t>
  </si>
  <si>
    <t>60*60*3</t>
  </si>
  <si>
    <t>80*40*3</t>
  </si>
  <si>
    <t>80*40*4</t>
  </si>
  <si>
    <t>80*60*3</t>
  </si>
  <si>
    <t>12</t>
  </si>
  <si>
    <t>6,383</t>
  </si>
  <si>
    <t>80*60*4</t>
  </si>
  <si>
    <t>8,333</t>
  </si>
  <si>
    <t>80*80*3</t>
  </si>
  <si>
    <t>7,333</t>
  </si>
  <si>
    <t>80*80*4</t>
  </si>
  <si>
    <t>9,583</t>
  </si>
  <si>
    <r>
      <rPr>
        <b/>
        <sz val="12"/>
        <rFont val="Times New Roman"/>
        <family val="1"/>
        <charset val="204"/>
      </rPr>
      <t xml:space="preserve">80*80*5 </t>
    </r>
    <r>
      <rPr>
        <b/>
        <sz val="12"/>
        <color rgb="FFFF0000"/>
        <rFont val="Times New Roman"/>
        <family val="1"/>
        <charset val="204"/>
      </rPr>
      <t>- NEW</t>
    </r>
  </si>
  <si>
    <t>11,75</t>
  </si>
  <si>
    <t>100*50*3</t>
  </si>
  <si>
    <t>6,667</t>
  </si>
  <si>
    <t>100*50*4</t>
  </si>
  <si>
    <t>8,917</t>
  </si>
  <si>
    <t>100*100*3</t>
  </si>
  <si>
    <t>9,333</t>
  </si>
  <si>
    <t>100*100*4</t>
  </si>
  <si>
    <t>12,167</t>
  </si>
  <si>
    <t>100*100*5</t>
  </si>
  <si>
    <t>15,167</t>
  </si>
  <si>
    <t>120*80*3</t>
  </si>
  <si>
    <t>9,417</t>
  </si>
  <si>
    <t>120*80*4</t>
  </si>
  <si>
    <t>12,083</t>
  </si>
  <si>
    <t>120*120*4</t>
  </si>
  <si>
    <t>120*120*5</t>
  </si>
  <si>
    <t>140*140*4</t>
  </si>
  <si>
    <t>140*140*5</t>
  </si>
  <si>
    <t>150*100*5</t>
  </si>
  <si>
    <t>150*150*5</t>
  </si>
  <si>
    <t>160*160*5</t>
  </si>
  <si>
    <t>160*160*6</t>
  </si>
  <si>
    <r>
      <rPr>
        <b/>
        <sz val="12"/>
        <rFont val="Times New Roman"/>
        <family val="1"/>
        <charset val="204"/>
      </rPr>
      <t>180*180*6</t>
    </r>
    <r>
      <rPr>
        <b/>
        <sz val="12"/>
        <color rgb="FFFF0000"/>
        <rFont val="Times New Roman"/>
        <family val="1"/>
        <charset val="204"/>
      </rPr>
      <t xml:space="preserve"> - NEW</t>
    </r>
  </si>
  <si>
    <r>
      <rPr>
        <b/>
        <sz val="12"/>
        <rFont val="Times New Roman"/>
        <family val="1"/>
        <charset val="204"/>
      </rPr>
      <t>180*180*8</t>
    </r>
    <r>
      <rPr>
        <b/>
        <sz val="12"/>
        <color rgb="FFFF0000"/>
        <rFont val="Times New Roman"/>
        <family val="1"/>
        <charset val="204"/>
      </rPr>
      <t xml:space="preserve"> - NEW</t>
    </r>
  </si>
  <si>
    <r>
      <rPr>
        <b/>
        <sz val="12"/>
        <rFont val="Times New Roman"/>
        <family val="1"/>
        <charset val="204"/>
      </rPr>
      <t xml:space="preserve">200*200*6 </t>
    </r>
    <r>
      <rPr>
        <b/>
        <sz val="12"/>
        <color rgb="FFFF0000"/>
        <rFont val="Times New Roman"/>
        <family val="1"/>
        <charset val="204"/>
      </rPr>
      <t>- NEW</t>
    </r>
  </si>
  <si>
    <r>
      <rPr>
        <b/>
        <sz val="12"/>
        <rFont val="Times New Roman"/>
        <family val="1"/>
        <charset val="204"/>
      </rPr>
      <t xml:space="preserve">200*200*8 </t>
    </r>
    <r>
      <rPr>
        <b/>
        <sz val="12"/>
        <color rgb="FFFF0000"/>
        <rFont val="Times New Roman"/>
        <family val="1"/>
        <charset val="204"/>
      </rPr>
      <t>- NEW</t>
    </r>
  </si>
  <si>
    <t>Трубы Э/С (электросварные)</t>
  </si>
  <si>
    <t>89*4</t>
  </si>
  <si>
    <t>102*3,5</t>
  </si>
  <si>
    <t>102*4</t>
  </si>
  <si>
    <t>114*4</t>
  </si>
  <si>
    <t>114*4,5</t>
  </si>
  <si>
    <t>127*4</t>
  </si>
  <si>
    <t>133*4</t>
  </si>
  <si>
    <t>133*4,5</t>
  </si>
  <si>
    <t>159*4,5</t>
  </si>
  <si>
    <t>219*6</t>
  </si>
  <si>
    <t>273*6</t>
  </si>
  <si>
    <t>325*8</t>
  </si>
  <si>
    <t>530*8</t>
  </si>
  <si>
    <t>СТРАНИЦА 5</t>
  </si>
  <si>
    <t>Уголок</t>
  </si>
  <si>
    <t>32*4</t>
  </si>
  <si>
    <t>35*4</t>
  </si>
  <si>
    <t>45*4</t>
  </si>
  <si>
    <t>63*5</t>
  </si>
  <si>
    <r>
      <rPr>
        <b/>
        <sz val="12"/>
        <rFont val="Times New Roman"/>
        <family val="1"/>
        <charset val="204"/>
      </rPr>
      <t xml:space="preserve">63*6 </t>
    </r>
    <r>
      <rPr>
        <b/>
        <sz val="12"/>
        <color rgb="FFFF0000"/>
        <rFont val="Times New Roman"/>
        <family val="1"/>
        <charset val="204"/>
      </rPr>
      <t>- NEW</t>
    </r>
  </si>
  <si>
    <t>75*6</t>
  </si>
  <si>
    <r>
      <rPr>
        <b/>
        <sz val="12"/>
        <rFont val="Times New Roman"/>
        <family val="1"/>
        <charset val="204"/>
      </rPr>
      <t xml:space="preserve">80*6 </t>
    </r>
    <r>
      <rPr>
        <b/>
        <sz val="12"/>
        <color rgb="FFFF0000"/>
        <rFont val="Times New Roman"/>
        <family val="1"/>
        <charset val="204"/>
      </rPr>
      <t>- NEW</t>
    </r>
  </si>
  <si>
    <t>90*7</t>
  </si>
  <si>
    <t>100*7</t>
  </si>
  <si>
    <r>
      <rPr>
        <b/>
        <sz val="12"/>
        <rFont val="Times New Roman"/>
        <family val="1"/>
        <charset val="204"/>
      </rPr>
      <t xml:space="preserve">100*8 </t>
    </r>
    <r>
      <rPr>
        <b/>
        <sz val="12"/>
        <color rgb="FFFF0000"/>
        <rFont val="Times New Roman"/>
        <family val="1"/>
        <charset val="204"/>
      </rPr>
      <t>- NEW</t>
    </r>
  </si>
  <si>
    <r>
      <rPr>
        <b/>
        <sz val="12"/>
        <rFont val="Times New Roman"/>
        <family val="1"/>
        <charset val="204"/>
      </rPr>
      <t xml:space="preserve">100*10 </t>
    </r>
    <r>
      <rPr>
        <b/>
        <sz val="12"/>
        <color rgb="FFFF0000"/>
        <rFont val="Times New Roman"/>
        <family val="1"/>
        <charset val="204"/>
      </rPr>
      <t>- NEW</t>
    </r>
  </si>
  <si>
    <t>125*8</t>
  </si>
  <si>
    <t>140*10</t>
  </si>
  <si>
    <t>160*10</t>
  </si>
  <si>
    <t>Швеллер</t>
  </si>
  <si>
    <t>27 (импорт)</t>
  </si>
  <si>
    <r>
      <rPr>
        <sz val="12"/>
        <color rgb="FFFF0000"/>
        <rFont val="Times New Roman"/>
        <family val="1"/>
        <charset val="204"/>
      </rPr>
      <t>*</t>
    </r>
    <r>
      <rPr>
        <sz val="12"/>
        <rFont val="Times New Roman"/>
        <family val="1"/>
        <charset val="204"/>
      </rPr>
      <t>Действует система скидок, подробности уточняйте у менеджеров "СтальГрад". Данное предложение не является публичной офертой.</t>
    </r>
  </si>
  <si>
    <r>
      <t xml:space="preserve">1,5 </t>
    </r>
    <r>
      <rPr>
        <b/>
        <sz val="12"/>
        <rFont val="Calibri"/>
        <family val="2"/>
        <charset val="204"/>
      </rPr>
      <t xml:space="preserve">× </t>
    </r>
    <r>
      <rPr>
        <b/>
        <sz val="12"/>
        <rFont val="Times New Roman"/>
        <family val="1"/>
        <charset val="204"/>
      </rPr>
      <t>6</t>
    </r>
  </si>
  <si>
    <t>50*50*4</t>
  </si>
  <si>
    <t>0,5*2</t>
  </si>
  <si>
    <t>1*2</t>
  </si>
  <si>
    <r>
      <t xml:space="preserve">75*5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</si>
  <si>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325*6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</si>
  <si>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426*8 </t>
    </r>
    <r>
      <rPr>
        <b/>
        <sz val="12"/>
        <color rgb="FFFF0000"/>
        <rFont val="Times New Roman"/>
        <family val="1"/>
        <charset val="204"/>
      </rPr>
      <t>- NEW</t>
    </r>
  </si>
  <si>
    <t>Трубы Б/Ш (бесшовные) производство РОССИЯ</t>
  </si>
  <si>
    <t>57*4</t>
  </si>
  <si>
    <t>76*4</t>
  </si>
  <si>
    <t>108*5</t>
  </si>
  <si>
    <t>133*5</t>
  </si>
  <si>
    <t>159*6</t>
  </si>
  <si>
    <t>219*8</t>
  </si>
  <si>
    <t>40К1</t>
  </si>
  <si>
    <r>
      <t xml:space="preserve">1,5 х/к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</si>
  <si>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250*250*8 </t>
    </r>
    <r>
      <rPr>
        <b/>
        <sz val="12"/>
        <color rgb="FFFF0000"/>
        <rFont val="Times New Roman"/>
        <family val="1"/>
        <charset val="204"/>
      </rPr>
      <t>- NEW</t>
    </r>
  </si>
  <si>
    <t>Круг - 120</t>
  </si>
  <si>
    <t>Круг - 150</t>
  </si>
  <si>
    <t>Круг - 180</t>
  </si>
  <si>
    <t>Круг - 200</t>
  </si>
  <si>
    <t>Круг 09Г2С</t>
  </si>
  <si>
    <t>Круг - 30</t>
  </si>
  <si>
    <t>Круг - 36</t>
  </si>
  <si>
    <t>40Ш1</t>
  </si>
  <si>
    <r>
      <t xml:space="preserve">0,7 х/к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</si>
  <si>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1 х/к - </t>
    </r>
    <r>
      <rPr>
        <b/>
        <sz val="12"/>
        <color rgb="FFFF0000"/>
        <rFont val="Times New Roman"/>
        <family val="1"/>
        <charset val="204"/>
      </rPr>
      <t>NEW</t>
    </r>
  </si>
  <si>
    <t>60*6</t>
  </si>
  <si>
    <r>
      <t xml:space="preserve">Ширина </t>
    </r>
    <r>
      <rPr>
        <b/>
        <sz val="9"/>
        <rFont val="Calibri"/>
        <family val="2"/>
        <charset val="204"/>
      </rPr>
      <t>×</t>
    </r>
    <r>
      <rPr>
        <b/>
        <sz val="9"/>
        <rFont val="Times New Roman"/>
        <family val="1"/>
        <charset val="204"/>
      </rPr>
      <t xml:space="preserve"> Длина, м</t>
    </r>
  </si>
  <si>
    <r>
      <t xml:space="preserve">1,2 х/к </t>
    </r>
    <r>
      <rPr>
        <b/>
        <sz val="12"/>
        <color rgb="FFFF0000"/>
        <rFont val="Times New Roman"/>
        <family val="1"/>
        <charset val="204"/>
      </rPr>
      <t>- NEW</t>
    </r>
  </si>
  <si>
    <t>273*8</t>
  </si>
  <si>
    <r>
      <rPr>
        <b/>
        <sz val="16"/>
        <color rgb="FFFF0000"/>
        <rFont val="Times New Roman"/>
        <family val="1"/>
        <charset val="204"/>
      </rPr>
      <t>НОВИНКА -</t>
    </r>
    <r>
      <rPr>
        <b/>
        <sz val="16"/>
        <rFont val="Times New Roman"/>
        <family val="1"/>
        <charset val="204"/>
      </rPr>
      <t xml:space="preserve"> Квадрат</t>
    </r>
  </si>
  <si>
    <r>
      <rPr>
        <b/>
        <sz val="16"/>
        <color rgb="FFFF0000"/>
        <rFont val="Times New Roman"/>
        <family val="1"/>
        <charset val="204"/>
      </rPr>
      <t>НОВИНКА -</t>
    </r>
    <r>
      <rPr>
        <b/>
        <sz val="16"/>
        <rFont val="Times New Roman"/>
        <family val="1"/>
        <charset val="204"/>
      </rPr>
      <t xml:space="preserve"> Лист х/к (холоднокатаный)</t>
    </r>
  </si>
  <si>
    <r>
      <t xml:space="preserve">14Б1 -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</si>
  <si>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16Б1 -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</si>
  <si>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18 -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</si>
  <si>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18Б1 - </t>
    </r>
    <r>
      <rPr>
        <b/>
        <sz val="12"/>
        <color rgb="FFFF0000"/>
        <rFont val="Times New Roman"/>
        <family val="1"/>
        <charset val="204"/>
      </rPr>
      <t>NEW</t>
    </r>
  </si>
  <si>
    <t>Ширина * Длина, м</t>
  </si>
  <si>
    <r>
      <t xml:space="preserve">12Б1 - </t>
    </r>
    <r>
      <rPr>
        <b/>
        <sz val="12"/>
        <color rgb="FFFF0000"/>
        <rFont val="Times New Roman"/>
        <family val="1"/>
        <charset val="204"/>
      </rPr>
      <t>NEW</t>
    </r>
  </si>
  <si>
    <t>5,75</t>
  </si>
  <si>
    <t>32*3 х/д</t>
  </si>
  <si>
    <t>38*3 г/д</t>
  </si>
  <si>
    <t>42*3 х/д</t>
  </si>
  <si>
    <t>45*3 х/д</t>
  </si>
  <si>
    <t>51*3,5 г/д</t>
  </si>
  <si>
    <t>25*3 х/д</t>
  </si>
  <si>
    <r>
      <t xml:space="preserve">НОВИНКА </t>
    </r>
    <r>
      <rPr>
        <b/>
        <sz val="14"/>
        <rFont val="Times New Roman"/>
        <family val="1"/>
        <charset val="204"/>
      </rPr>
      <t>- Трубы оцинкованные</t>
    </r>
  </si>
  <si>
    <r>
      <rPr>
        <b/>
        <sz val="14"/>
        <color rgb="FFFF0000"/>
        <rFont val="Times New Roman"/>
        <family val="1"/>
        <charset val="204"/>
      </rPr>
      <t xml:space="preserve">НОВИНКА - </t>
    </r>
    <r>
      <rPr>
        <b/>
        <sz val="14"/>
        <rFont val="Times New Roman"/>
        <family val="1"/>
        <charset val="204"/>
      </rPr>
      <t>Сетка для армирования</t>
    </r>
  </si>
  <si>
    <t>48*3 х/д</t>
  </si>
  <si>
    <t>60*3,5</t>
  </si>
  <si>
    <r>
      <t xml:space="preserve">70*5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</si>
  <si>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Круг - 60 </t>
    </r>
    <r>
      <rPr>
        <b/>
        <sz val="12"/>
        <color rgb="FFFF0000"/>
        <rFont val="Times New Roman"/>
        <family val="1"/>
        <charset val="204"/>
      </rPr>
      <t>- NEW</t>
    </r>
  </si>
  <si>
    <t>Цена за 1 тн. (розн.)</t>
  </si>
  <si>
    <t>Цена за 1 тн. (опт.)</t>
  </si>
  <si>
    <r>
      <t xml:space="preserve">Круг - 80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</si>
  <si>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Круг - 90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</si>
  <si>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Круг - 100 </t>
    </r>
    <r>
      <rPr>
        <b/>
        <sz val="12"/>
        <color rgb="FFFF0000"/>
        <rFont val="Times New Roman"/>
        <family val="1"/>
        <charset val="204"/>
      </rPr>
      <t>- NEW</t>
    </r>
  </si>
  <si>
    <t xml:space="preserve">8 хлысты </t>
  </si>
  <si>
    <r>
      <rPr>
        <b/>
        <sz val="16"/>
        <color rgb="FFFF0000"/>
        <rFont val="Times New Roman"/>
        <family val="1"/>
        <charset val="204"/>
      </rPr>
      <t>НОВИНКА -</t>
    </r>
    <r>
      <rPr>
        <b/>
        <sz val="16"/>
        <rFont val="Times New Roman"/>
        <family val="1"/>
        <charset val="204"/>
      </rPr>
      <t xml:space="preserve"> Лист регистровый</t>
    </r>
  </si>
  <si>
    <t>1,6× 6</t>
  </si>
  <si>
    <r>
      <t xml:space="preserve">РСВ 8 -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</si>
  <si>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РСВ 10 -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</si>
  <si>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1,0 </t>
    </r>
    <r>
      <rPr>
        <b/>
        <sz val="12"/>
        <color rgb="FF000000"/>
        <rFont val="Calibri"/>
        <family val="2"/>
        <charset val="204"/>
      </rPr>
      <t>×</t>
    </r>
    <r>
      <rPr>
        <b/>
        <sz val="12"/>
        <color rgb="FF000000"/>
        <rFont val="Times New Roman"/>
        <family val="1"/>
        <charset val="204"/>
      </rPr>
      <t xml:space="preserve"> 2,6</t>
    </r>
  </si>
  <si>
    <r>
      <t xml:space="preserve">25К2 -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</si>
  <si>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35К2 -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</si>
  <si>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30К2 -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</si>
  <si>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25Б2 -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</si>
  <si>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25Ш2 -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</si>
  <si>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35Ш2 -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</si>
  <si>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30Ш2 -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</si>
  <si>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35Б2 - </t>
    </r>
    <r>
      <rPr>
        <b/>
        <sz val="12"/>
        <color rgb="FFFF0000"/>
        <rFont val="Times New Roman"/>
        <family val="1"/>
        <charset val="204"/>
      </rPr>
      <t xml:space="preserve">NEW </t>
    </r>
  </si>
  <si>
    <r>
      <t xml:space="preserve">РСА 4 -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</si>
  <si>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РСВ 5 -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</si>
  <si>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РСВ 6 -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</si>
  <si>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РСВ 12 - </t>
    </r>
    <r>
      <rPr>
        <b/>
        <sz val="12"/>
        <color rgb="FFFF0000"/>
        <rFont val="Times New Roman"/>
        <family val="1"/>
        <charset val="204"/>
      </rPr>
      <t>NEW</t>
    </r>
  </si>
  <si>
    <t xml:space="preserve">60*60*4 </t>
  </si>
  <si>
    <t xml:space="preserve">2 мм </t>
  </si>
  <si>
    <t xml:space="preserve">3 мм </t>
  </si>
  <si>
    <t xml:space="preserve">4 мм </t>
  </si>
  <si>
    <t xml:space="preserve">5 мм </t>
  </si>
  <si>
    <t xml:space="preserve">6 мм </t>
  </si>
  <si>
    <r>
      <t>30*30*2</t>
    </r>
    <r>
      <rPr>
        <b/>
        <sz val="12"/>
        <color rgb="FFFF0000"/>
        <rFont val="Times New Roman"/>
        <family val="1"/>
        <charset val="204"/>
      </rPr>
      <t xml:space="preserve"> </t>
    </r>
  </si>
  <si>
    <t>3*50*50</t>
  </si>
  <si>
    <t>0,38*2</t>
  </si>
  <si>
    <t>3*100*100</t>
  </si>
  <si>
    <t>4*50*50</t>
  </si>
  <si>
    <t>0,64*2</t>
  </si>
  <si>
    <t>4*100*100</t>
  </si>
  <si>
    <t>2*2,8</t>
  </si>
  <si>
    <t>2*3</t>
  </si>
  <si>
    <t>4*150*150</t>
  </si>
  <si>
    <t>4*200*200</t>
  </si>
  <si>
    <t>5*100*100</t>
  </si>
  <si>
    <t>5*150*150</t>
  </si>
  <si>
    <t>5*200*200</t>
  </si>
  <si>
    <t>Арматура AT800</t>
  </si>
  <si>
    <t>Ваш менеджер:		
ХХХХХХХ
тел.: 8 (423) 239-09-09 (вн. ХХХ)		
моб.: 8 (ХХХ) ХХХ-ХХ-ХХ
e-mail: ХХХ@stalgrad-dv.ru</t>
  </si>
  <si>
    <r>
      <t xml:space="preserve">РСВ 14 -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</si>
  <si>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РСВ 16 -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</si>
  <si>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РСД 5 - </t>
    </r>
    <r>
      <rPr>
        <b/>
        <sz val="12"/>
        <color rgb="FFFF0000"/>
        <rFont val="Times New Roman"/>
        <family val="1"/>
        <charset val="204"/>
      </rPr>
      <t>NEW</t>
    </r>
  </si>
  <si>
    <r>
      <t xml:space="preserve">24М </t>
    </r>
    <r>
      <rPr>
        <b/>
        <sz val="12"/>
        <color rgb="FFFF0000"/>
        <rFont val="Times New Roman"/>
        <family val="1"/>
        <charset val="204"/>
      </rPr>
      <t>- NEW</t>
    </r>
  </si>
  <si>
    <r>
      <t xml:space="preserve">1,0 </t>
    </r>
    <r>
      <rPr>
        <b/>
        <sz val="12"/>
        <rFont val="Calibri"/>
        <family val="2"/>
        <charset val="204"/>
      </rPr>
      <t>×</t>
    </r>
    <r>
      <rPr>
        <b/>
        <sz val="12"/>
        <rFont val="Times New Roman"/>
        <family val="1"/>
        <charset val="204"/>
      </rPr>
      <t xml:space="preserve"> 3,0</t>
    </r>
  </si>
  <si>
    <r>
      <t xml:space="preserve">1,0 </t>
    </r>
    <r>
      <rPr>
        <b/>
        <sz val="12"/>
        <color rgb="FF000000"/>
        <rFont val="Calibri"/>
        <family val="2"/>
        <charset val="204"/>
      </rPr>
      <t>×</t>
    </r>
    <r>
      <rPr>
        <b/>
        <sz val="12"/>
        <color rgb="FF000000"/>
        <rFont val="Times New Roman"/>
        <family val="1"/>
        <charset val="204"/>
      </rPr>
      <t xml:space="preserve"> 3,0</t>
    </r>
  </si>
  <si>
    <r>
      <t xml:space="preserve">1,0 </t>
    </r>
    <r>
      <rPr>
        <b/>
        <sz val="12"/>
        <rFont val="Calibri"/>
        <family val="2"/>
        <charset val="204"/>
      </rPr>
      <t>×</t>
    </r>
    <r>
      <rPr>
        <b/>
        <sz val="12"/>
        <rFont val="Times New Roman"/>
        <family val="1"/>
        <charset val="204"/>
      </rPr>
      <t xml:space="preserve"> 2,0</t>
    </r>
  </si>
  <si>
    <r>
      <t xml:space="preserve">1,0 </t>
    </r>
    <r>
      <rPr>
        <b/>
        <sz val="12"/>
        <color rgb="FF000000"/>
        <rFont val="Calibri"/>
        <family val="2"/>
        <charset val="204"/>
      </rPr>
      <t>×</t>
    </r>
    <r>
      <rPr>
        <b/>
        <sz val="12"/>
        <color rgb="FF000000"/>
        <rFont val="Times New Roman"/>
        <family val="1"/>
        <charset val="204"/>
      </rPr>
      <t xml:space="preserve"> 2,7</t>
    </r>
  </si>
  <si>
    <t>40*3,5 (наружный d=48мм)</t>
  </si>
  <si>
    <t>20*2,8 (наружный d=26,8мм)</t>
  </si>
  <si>
    <t>15*2,8 (наружный d=21,3мм)</t>
  </si>
  <si>
    <t>25*2,8 (наружный d=33,5мм)</t>
  </si>
  <si>
    <t>25*3,2 (наружный d=33,5мм)</t>
  </si>
  <si>
    <t>32*3,2 (наружный d=42,3мм)</t>
  </si>
  <si>
    <t>50*3,5 (наружный d=60мм)</t>
  </si>
  <si>
    <t>32*2,8 (наружный d=42,3мм)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</si>
</sst>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\ _₽"/>
    <numFmt numFmtId="165" formatCode="0.0000000000"/>
    <numFmt numFmtId="166" formatCode="0.000"/>
    <numFmt numFmtId="167" formatCode="[$-419]dd/mmm"/>
    <numFmt numFmtId="168" formatCode="#,##0.000"/>
  </numFmts>
  <fonts count="25" x14ac:knownFonts="1">
    <font>
      <sz val="11"/>
      <color rgb="FF000000"/>
      <name val="Calibri"/>
      <family val="2"/>
      <charset val="1"/>
    </font>
    <font>
      <sz val="10"/>
      <name val="Arial Cyr"/>
      <charset val="204"/>
    </font>
    <font>
      <b/>
      <sz val="2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color rgb="FFFFFFFF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8"/>
      <name val="Times New Roman"/>
      <family val="1"/>
      <charset val="204"/>
    </font>
    <font>
      <sz val="12"/>
      <color rgb="FF000000"/>
      <name val="Calibri"/>
      <family val="2"/>
      <charset val="1"/>
    </font>
    <font>
      <b/>
      <sz val="12"/>
      <color rgb="FF00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sz val="12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9"/>
      <name val="Calibri"/>
      <family val="2"/>
      <charset val="204"/>
    </font>
    <font>
      <b/>
      <sz val="16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theme="0"/>
      <name val="Century Gothic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F2F2F2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rgb="FFA02725"/>
        <bgColor rgb="FFF2F2F2"/>
      </patternFill>
    </fill>
    <fill>
      <patternFill patternType="solid">
        <fgColor rgb="FFA02725"/>
        <bgColor indexed="64"/>
      </patternFill>
    </fill>
    <fill>
      <patternFill patternType="solid">
        <fgColor rgb="FFA02725"/>
        <bgColor rgb="FF9C0006"/>
      </patternFill>
    </fill>
  </fills>
  <borders count="3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89">
    <xf numFmtId="0" fontId="0" fillId="0" borderId="0" xfId="0"/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164" fontId="7" fillId="0" borderId="3" xfId="1" applyNumberFormat="1" applyFont="1" applyBorder="1" applyAlignment="1">
      <alignment horizontal="center" vertical="center" wrapText="1"/>
    </xf>
    <xf numFmtId="2" fontId="0" fillId="0" borderId="0" xfId="0" applyNumberFormat="1"/>
    <xf numFmtId="165" fontId="0" fillId="0" borderId="0" xfId="0" applyNumberFormat="1"/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164" fontId="7" fillId="0" borderId="7" xfId="1" applyNumberFormat="1" applyFont="1" applyBorder="1" applyAlignment="1">
      <alignment horizontal="center" vertical="center" wrapText="1"/>
    </xf>
    <xf numFmtId="166" fontId="7" fillId="0" borderId="9" xfId="1" applyNumberFormat="1" applyFont="1" applyBorder="1" applyAlignment="1">
      <alignment horizontal="center" vertical="center" wrapText="1"/>
    </xf>
    <xf numFmtId="2" fontId="7" fillId="0" borderId="9" xfId="1" applyNumberFormat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166" fontId="7" fillId="0" borderId="0" xfId="1" applyNumberFormat="1" applyFont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166" fontId="11" fillId="0" borderId="13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164" fontId="7" fillId="0" borderId="4" xfId="1" applyNumberFormat="1" applyFont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164" fontId="7" fillId="0" borderId="4" xfId="1" applyNumberFormat="1" applyFont="1" applyBorder="1" applyAlignment="1">
      <alignment horizontal="center" vertical="center"/>
    </xf>
    <xf numFmtId="164" fontId="7" fillId="0" borderId="6" xfId="1" applyNumberFormat="1" applyFont="1" applyBorder="1" applyAlignment="1">
      <alignment horizontal="center" vertical="center"/>
    </xf>
    <xf numFmtId="164" fontId="7" fillId="0" borderId="8" xfId="1" applyNumberFormat="1" applyFont="1" applyBorder="1" applyAlignment="1">
      <alignment horizontal="center" vertical="center"/>
    </xf>
    <xf numFmtId="164" fontId="7" fillId="0" borderId="10" xfId="1" applyNumberFormat="1" applyFont="1" applyBorder="1" applyAlignment="1">
      <alignment horizontal="center" vertical="center"/>
    </xf>
    <xf numFmtId="4" fontId="7" fillId="0" borderId="8" xfId="1" applyNumberFormat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166" fontId="7" fillId="0" borderId="7" xfId="1" applyNumberFormat="1" applyFont="1" applyBorder="1" applyAlignment="1">
      <alignment horizontal="center" vertical="center"/>
    </xf>
    <xf numFmtId="166" fontId="7" fillId="0" borderId="11" xfId="1" applyNumberFormat="1" applyFont="1" applyBorder="1" applyAlignment="1">
      <alignment horizontal="center" vertical="center" wrapText="1"/>
    </xf>
    <xf numFmtId="166" fontId="7" fillId="0" borderId="7" xfId="1" applyNumberFormat="1" applyFont="1" applyBorder="1" applyAlignment="1">
      <alignment horizontal="center" vertical="center" wrapText="1"/>
    </xf>
    <xf numFmtId="4" fontId="7" fillId="0" borderId="14" xfId="1" applyNumberFormat="1" applyFont="1" applyBorder="1" applyAlignment="1">
      <alignment horizontal="center" vertical="center"/>
    </xf>
    <xf numFmtId="166" fontId="7" fillId="0" borderId="4" xfId="1" applyNumberFormat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 wrapText="1"/>
    </xf>
    <xf numFmtId="166" fontId="7" fillId="0" borderId="8" xfId="1" applyNumberFormat="1" applyFont="1" applyBorder="1" applyAlignment="1">
      <alignment horizontal="center" vertical="center" wrapText="1"/>
    </xf>
    <xf numFmtId="166" fontId="7" fillId="0" borderId="18" xfId="1" applyNumberFormat="1" applyFont="1" applyBorder="1" applyAlignment="1">
      <alignment horizontal="center" vertical="center" wrapText="1"/>
    </xf>
    <xf numFmtId="0" fontId="7" fillId="0" borderId="14" xfId="1" applyFont="1" applyBorder="1" applyAlignment="1">
      <alignment horizontal="center" vertical="center" wrapText="1"/>
    </xf>
    <xf numFmtId="166" fontId="7" fillId="0" borderId="14" xfId="1" applyNumberFormat="1" applyFont="1" applyBorder="1" applyAlignment="1">
      <alignment horizontal="center" vertical="center" wrapText="1"/>
    </xf>
    <xf numFmtId="164" fontId="7" fillId="0" borderId="14" xfId="1" applyNumberFormat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3" fontId="7" fillId="0" borderId="0" xfId="1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" fontId="7" fillId="0" borderId="4" xfId="1" applyNumberFormat="1" applyFont="1" applyBorder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166" fontId="7" fillId="0" borderId="22" xfId="1" applyNumberFormat="1" applyFont="1" applyBorder="1" applyAlignment="1">
      <alignment horizontal="center" vertical="center" wrapText="1"/>
    </xf>
    <xf numFmtId="4" fontId="7" fillId="0" borderId="8" xfId="1" applyNumberFormat="1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/>
    </xf>
    <xf numFmtId="0" fontId="7" fillId="0" borderId="5" xfId="2" applyFont="1" applyBorder="1" applyAlignment="1">
      <alignment horizontal="center" vertical="center"/>
    </xf>
    <xf numFmtId="4" fontId="7" fillId="0" borderId="4" xfId="2" applyNumberFormat="1" applyFont="1" applyBorder="1" applyAlignment="1">
      <alignment horizontal="center" vertical="center"/>
    </xf>
    <xf numFmtId="0" fontId="7" fillId="0" borderId="8" xfId="2" applyFont="1" applyBorder="1" applyAlignment="1">
      <alignment horizontal="center" vertical="center"/>
    </xf>
    <xf numFmtId="0" fontId="7" fillId="0" borderId="9" xfId="2" applyFont="1" applyBorder="1" applyAlignment="1">
      <alignment horizontal="center" vertical="center"/>
    </xf>
    <xf numFmtId="4" fontId="7" fillId="0" borderId="8" xfId="2" applyNumberFormat="1" applyFont="1" applyBorder="1" applyAlignment="1">
      <alignment horizontal="center" vertical="center"/>
    </xf>
    <xf numFmtId="4" fontId="7" fillId="0" borderId="10" xfId="2" applyNumberFormat="1" applyFont="1" applyBorder="1" applyAlignment="1">
      <alignment horizontal="center" vertical="center"/>
    </xf>
    <xf numFmtId="0" fontId="7" fillId="0" borderId="14" xfId="2" applyFont="1" applyBorder="1" applyAlignment="1">
      <alignment horizontal="center" vertical="center"/>
    </xf>
    <xf numFmtId="0" fontId="7" fillId="0" borderId="25" xfId="2" applyFont="1" applyBorder="1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7" fillId="0" borderId="3" xfId="2" applyFont="1" applyBorder="1" applyAlignment="1">
      <alignment horizontal="center" vertical="center"/>
    </xf>
    <xf numFmtId="4" fontId="7" fillId="0" borderId="3" xfId="2" applyNumberFormat="1" applyFont="1" applyBorder="1" applyAlignment="1">
      <alignment horizontal="center" vertical="center"/>
    </xf>
    <xf numFmtId="0" fontId="7" fillId="0" borderId="7" xfId="2" applyFont="1" applyBorder="1" applyAlignment="1">
      <alignment horizontal="center" vertical="center"/>
    </xf>
    <xf numFmtId="4" fontId="7" fillId="0" borderId="7" xfId="2" applyNumberFormat="1" applyFont="1" applyBorder="1" applyAlignment="1">
      <alignment horizontal="center" vertical="center"/>
    </xf>
    <xf numFmtId="0" fontId="7" fillId="0" borderId="0" xfId="1" applyFont="1" applyAlignment="1">
      <alignment vertical="center" wrapText="1"/>
    </xf>
    <xf numFmtId="0" fontId="10" fillId="0" borderId="0" xfId="0" applyFont="1" applyAlignment="1">
      <alignment vertical="center" wrapText="1"/>
    </xf>
    <xf numFmtId="4" fontId="7" fillId="0" borderId="15" xfId="2" applyNumberFormat="1" applyFont="1" applyBorder="1" applyAlignment="1">
      <alignment horizontal="center" vertical="center"/>
    </xf>
    <xf numFmtId="0" fontId="7" fillId="0" borderId="22" xfId="2" applyFont="1" applyBorder="1" applyAlignment="1">
      <alignment horizontal="center" vertical="center"/>
    </xf>
    <xf numFmtId="4" fontId="11" fillId="0" borderId="26" xfId="0" applyNumberFormat="1" applyFont="1" applyBorder="1" applyAlignment="1">
      <alignment horizontal="center" vertical="center" wrapText="1"/>
    </xf>
    <xf numFmtId="0" fontId="7" fillId="0" borderId="11" xfId="2" applyFont="1" applyBorder="1" applyAlignment="1">
      <alignment horizontal="center" vertical="center"/>
    </xf>
    <xf numFmtId="0" fontId="7" fillId="0" borderId="15" xfId="2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4" fontId="11" fillId="0" borderId="8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4" fontId="11" fillId="0" borderId="14" xfId="0" applyNumberFormat="1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4" fontId="14" fillId="0" borderId="3" xfId="0" applyNumberFormat="1" applyFont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4" fontId="14" fillId="0" borderId="7" xfId="0" applyNumberFormat="1" applyFont="1" applyBorder="1" applyAlignment="1">
      <alignment horizontal="center" vertical="center"/>
    </xf>
    <xf numFmtId="4" fontId="14" fillId="0" borderId="8" xfId="0" applyNumberFormat="1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4" fontId="14" fillId="0" borderId="15" xfId="0" applyNumberFormat="1" applyFont="1" applyBorder="1" applyAlignment="1">
      <alignment horizontal="center" vertical="center"/>
    </xf>
    <xf numFmtId="4" fontId="14" fillId="0" borderId="14" xfId="0" applyNumberFormat="1" applyFont="1" applyBorder="1" applyAlignment="1">
      <alignment horizontal="center" vertical="center"/>
    </xf>
    <xf numFmtId="167" fontId="7" fillId="0" borderId="2" xfId="1" applyNumberFormat="1" applyFont="1" applyBorder="1" applyAlignment="1">
      <alignment horizontal="center" vertical="center" wrapText="1"/>
    </xf>
    <xf numFmtId="168" fontId="7" fillId="0" borderId="2" xfId="1" applyNumberFormat="1" applyFont="1" applyBorder="1" applyAlignment="1">
      <alignment horizontal="center" vertical="center" wrapText="1"/>
    </xf>
    <xf numFmtId="168" fontId="11" fillId="0" borderId="12" xfId="0" applyNumberFormat="1" applyFont="1" applyBorder="1" applyAlignment="1">
      <alignment horizontal="center" vertical="center"/>
    </xf>
    <xf numFmtId="4" fontId="11" fillId="0" borderId="12" xfId="0" applyNumberFormat="1" applyFont="1" applyBorder="1" applyAlignment="1">
      <alignment horizontal="center" vertical="center"/>
    </xf>
    <xf numFmtId="167" fontId="7" fillId="0" borderId="12" xfId="1" applyNumberFormat="1" applyFont="1" applyBorder="1" applyAlignment="1">
      <alignment horizontal="center" vertical="center" wrapText="1"/>
    </xf>
    <xf numFmtId="168" fontId="7" fillId="0" borderId="12" xfId="1" applyNumberFormat="1" applyFont="1" applyBorder="1" applyAlignment="1">
      <alignment horizontal="center" vertical="center" wrapText="1"/>
    </xf>
    <xf numFmtId="4" fontId="7" fillId="0" borderId="12" xfId="1" applyNumberFormat="1" applyFont="1" applyBorder="1" applyAlignment="1">
      <alignment horizontal="center" vertical="center" wrapText="1"/>
    </xf>
    <xf numFmtId="49" fontId="7" fillId="0" borderId="4" xfId="2" applyNumberFormat="1" applyFont="1" applyBorder="1" applyAlignment="1">
      <alignment horizontal="center" vertical="center"/>
    </xf>
    <xf numFmtId="49" fontId="7" fillId="0" borderId="8" xfId="2" applyNumberFormat="1" applyFont="1" applyBorder="1" applyAlignment="1">
      <alignment horizontal="center" vertical="center"/>
    </xf>
    <xf numFmtId="49" fontId="7" fillId="0" borderId="9" xfId="2" applyNumberFormat="1" applyFont="1" applyBorder="1" applyAlignment="1">
      <alignment horizontal="center" vertical="center"/>
    </xf>
    <xf numFmtId="0" fontId="7" fillId="0" borderId="9" xfId="2" applyFont="1" applyBorder="1" applyAlignment="1">
      <alignment horizontal="center" vertical="center" wrapText="1"/>
    </xf>
    <xf numFmtId="0" fontId="7" fillId="0" borderId="8" xfId="2" applyFont="1" applyBorder="1" applyAlignment="1">
      <alignment horizontal="center" vertical="center" wrapText="1"/>
    </xf>
    <xf numFmtId="0" fontId="7" fillId="0" borderId="13" xfId="2" applyFont="1" applyBorder="1" applyAlignment="1">
      <alignment horizontal="center" vertical="center"/>
    </xf>
    <xf numFmtId="0" fontId="7" fillId="0" borderId="12" xfId="2" applyFont="1" applyBorder="1" applyAlignment="1">
      <alignment horizontal="center" vertical="center"/>
    </xf>
    <xf numFmtId="0" fontId="7" fillId="0" borderId="3" xfId="2" applyFont="1" applyBorder="1" applyAlignment="1">
      <alignment horizontal="center" vertical="center" wrapText="1"/>
    </xf>
    <xf numFmtId="4" fontId="11" fillId="0" borderId="6" xfId="0" applyNumberFormat="1" applyFont="1" applyBorder="1" applyAlignment="1">
      <alignment horizontal="center" vertical="center"/>
    </xf>
    <xf numFmtId="0" fontId="7" fillId="0" borderId="7" xfId="2" applyFont="1" applyBorder="1" applyAlignment="1">
      <alignment horizontal="center" vertical="center" wrapText="1"/>
    </xf>
    <xf numFmtId="0" fontId="7" fillId="0" borderId="22" xfId="2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 vertical="center"/>
    </xf>
    <xf numFmtId="0" fontId="7" fillId="0" borderId="27" xfId="2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4" fontId="11" fillId="0" borderId="3" xfId="0" applyNumberFormat="1" applyFont="1" applyBorder="1" applyAlignment="1">
      <alignment horizontal="center" vertical="center"/>
    </xf>
    <xf numFmtId="4" fontId="11" fillId="0" borderId="7" xfId="0" applyNumberFormat="1" applyFont="1" applyBorder="1" applyAlignment="1">
      <alignment horizontal="center" vertical="center"/>
    </xf>
    <xf numFmtId="4" fontId="11" fillId="0" borderId="15" xfId="0" applyNumberFormat="1" applyFont="1" applyBorder="1" applyAlignment="1">
      <alignment horizontal="center" vertical="center"/>
    </xf>
    <xf numFmtId="49" fontId="7" fillId="0" borderId="5" xfId="2" applyNumberFormat="1" applyFont="1" applyBorder="1" applyAlignment="1">
      <alignment horizontal="center" vertical="center" wrapText="1"/>
    </xf>
    <xf numFmtId="49" fontId="7" fillId="0" borderId="4" xfId="2" applyNumberFormat="1" applyFont="1" applyBorder="1" applyAlignment="1">
      <alignment horizontal="center" vertical="center" wrapText="1"/>
    </xf>
    <xf numFmtId="49" fontId="7" fillId="0" borderId="3" xfId="2" applyNumberFormat="1" applyFont="1" applyBorder="1" applyAlignment="1">
      <alignment horizontal="center" vertical="center" wrapText="1"/>
    </xf>
    <xf numFmtId="4" fontId="7" fillId="0" borderId="3" xfId="2" applyNumberFormat="1" applyFont="1" applyBorder="1" applyAlignment="1">
      <alignment horizontal="center" vertical="center" wrapText="1"/>
    </xf>
    <xf numFmtId="4" fontId="7" fillId="0" borderId="4" xfId="2" applyNumberFormat="1" applyFont="1" applyBorder="1" applyAlignment="1">
      <alignment horizontal="center" vertical="center" wrapText="1"/>
    </xf>
    <xf numFmtId="49" fontId="7" fillId="0" borderId="9" xfId="2" applyNumberFormat="1" applyFont="1" applyBorder="1" applyAlignment="1">
      <alignment horizontal="center" vertical="center" wrapText="1"/>
    </xf>
    <xf numFmtId="49" fontId="7" fillId="0" borderId="8" xfId="2" applyNumberFormat="1" applyFont="1" applyBorder="1" applyAlignment="1">
      <alignment horizontal="center" vertical="center" wrapText="1"/>
    </xf>
    <xf numFmtId="49" fontId="7" fillId="0" borderId="7" xfId="2" applyNumberFormat="1" applyFont="1" applyBorder="1" applyAlignment="1">
      <alignment horizontal="center" vertical="center" wrapText="1"/>
    </xf>
    <xf numFmtId="4" fontId="7" fillId="0" borderId="7" xfId="2" applyNumberFormat="1" applyFont="1" applyBorder="1" applyAlignment="1">
      <alignment horizontal="center" vertical="center" wrapText="1"/>
    </xf>
    <xf numFmtId="4" fontId="7" fillId="0" borderId="8" xfId="2" applyNumberFormat="1" applyFont="1" applyBorder="1" applyAlignment="1">
      <alignment horizontal="center" vertical="center" wrapText="1"/>
    </xf>
    <xf numFmtId="4" fontId="7" fillId="0" borderId="14" xfId="2" applyNumberFormat="1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26" xfId="2" applyFont="1" applyBorder="1" applyAlignment="1">
      <alignment horizontal="center" vertical="center" wrapText="1"/>
    </xf>
    <xf numFmtId="0" fontId="7" fillId="0" borderId="18" xfId="2" applyFont="1" applyBorder="1" applyAlignment="1">
      <alignment horizontal="center" vertical="center" wrapText="1"/>
    </xf>
    <xf numFmtId="4" fontId="7" fillId="0" borderId="18" xfId="2" applyNumberFormat="1" applyFont="1" applyBorder="1" applyAlignment="1">
      <alignment horizontal="center" vertical="center" wrapText="1"/>
    </xf>
    <xf numFmtId="4" fontId="7" fillId="0" borderId="18" xfId="2" applyNumberFormat="1" applyFont="1" applyBorder="1" applyAlignment="1">
      <alignment horizontal="center" vertical="center"/>
    </xf>
    <xf numFmtId="0" fontId="7" fillId="0" borderId="10" xfId="2" applyFont="1" applyBorder="1" applyAlignment="1">
      <alignment horizontal="center" vertical="center" wrapText="1"/>
    </xf>
    <xf numFmtId="0" fontId="7" fillId="0" borderId="16" xfId="2" applyFont="1" applyBorder="1" applyAlignment="1">
      <alignment horizontal="center" vertical="center" wrapText="1"/>
    </xf>
    <xf numFmtId="4" fontId="7" fillId="0" borderId="3" xfId="1" applyNumberFormat="1" applyFont="1" applyBorder="1" applyAlignment="1">
      <alignment horizontal="center" vertical="center" wrapText="1"/>
    </xf>
    <xf numFmtId="4" fontId="7" fillId="0" borderId="7" xfId="1" applyNumberFormat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/>
    </xf>
    <xf numFmtId="2" fontId="7" fillId="0" borderId="3" xfId="1" applyNumberFormat="1" applyFont="1" applyBorder="1" applyAlignment="1">
      <alignment horizontal="center" vertical="center"/>
    </xf>
    <xf numFmtId="2" fontId="7" fillId="0" borderId="4" xfId="1" applyNumberFormat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0" borderId="25" xfId="1" applyFont="1" applyBorder="1" applyAlignment="1">
      <alignment horizontal="center" vertical="center"/>
    </xf>
    <xf numFmtId="49" fontId="7" fillId="0" borderId="5" xfId="2" applyNumberFormat="1" applyFont="1" applyBorder="1" applyAlignment="1">
      <alignment horizontal="center" vertical="center"/>
    </xf>
    <xf numFmtId="49" fontId="7" fillId="0" borderId="14" xfId="2" applyNumberFormat="1" applyFont="1" applyBorder="1" applyAlignment="1">
      <alignment horizontal="center" vertical="center"/>
    </xf>
    <xf numFmtId="3" fontId="11" fillId="0" borderId="4" xfId="0" applyNumberFormat="1" applyFont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7" fillId="0" borderId="18" xfId="2" applyNumberFormat="1" applyFont="1" applyBorder="1" applyAlignment="1">
      <alignment horizontal="center" vertical="center"/>
    </xf>
    <xf numFmtId="3" fontId="11" fillId="0" borderId="17" xfId="0" applyNumberFormat="1" applyFont="1" applyBorder="1" applyAlignment="1">
      <alignment horizontal="center" vertical="center"/>
    </xf>
    <xf numFmtId="3" fontId="11" fillId="0" borderId="12" xfId="0" applyNumberFormat="1" applyFont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 vertical="center"/>
    </xf>
    <xf numFmtId="3" fontId="14" fillId="0" borderId="12" xfId="0" applyNumberFormat="1" applyFont="1" applyBorder="1" applyAlignment="1">
      <alignment horizontal="center" vertical="center"/>
    </xf>
    <xf numFmtId="3" fontId="7" fillId="0" borderId="3" xfId="2" applyNumberFormat="1" applyFont="1" applyBorder="1" applyAlignment="1">
      <alignment horizontal="center" vertical="center"/>
    </xf>
    <xf numFmtId="3" fontId="7" fillId="0" borderId="7" xfId="2" applyNumberFormat="1" applyFont="1" applyBorder="1" applyAlignment="1">
      <alignment horizontal="center" vertical="center"/>
    </xf>
    <xf numFmtId="3" fontId="11" fillId="0" borderId="7" xfId="0" applyNumberFormat="1" applyFont="1" applyBorder="1" applyAlignment="1">
      <alignment horizontal="center" vertical="center"/>
    </xf>
    <xf numFmtId="3" fontId="11" fillId="0" borderId="11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0" fontId="7" fillId="0" borderId="20" xfId="2" applyFont="1" applyBorder="1" applyAlignment="1">
      <alignment horizontal="center" vertical="center" wrapText="1"/>
    </xf>
    <xf numFmtId="0" fontId="7" fillId="0" borderId="28" xfId="2" applyFont="1" applyBorder="1" applyAlignment="1">
      <alignment horizontal="center" vertical="center"/>
    </xf>
    <xf numFmtId="4" fontId="7" fillId="0" borderId="14" xfId="2" applyNumberFormat="1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 wrapText="1"/>
    </xf>
    <xf numFmtId="166" fontId="7" fillId="0" borderId="29" xfId="1" applyNumberFormat="1" applyFont="1" applyBorder="1" applyAlignment="1">
      <alignment horizontal="center" vertical="center" wrapText="1"/>
    </xf>
    <xf numFmtId="0" fontId="7" fillId="0" borderId="19" xfId="2" applyFont="1" applyBorder="1" applyAlignment="1">
      <alignment horizontal="center" vertical="center"/>
    </xf>
    <xf numFmtId="0" fontId="7" fillId="0" borderId="18" xfId="2" applyFont="1" applyBorder="1" applyAlignment="1">
      <alignment horizontal="center" vertical="center"/>
    </xf>
    <xf numFmtId="4" fontId="11" fillId="0" borderId="18" xfId="0" applyNumberFormat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164" fontId="7" fillId="0" borderId="22" xfId="1" applyNumberFormat="1" applyFont="1" applyBorder="1" applyAlignment="1">
      <alignment horizontal="center" vertical="center" wrapText="1"/>
    </xf>
    <xf numFmtId="0" fontId="17" fillId="4" borderId="1" xfId="1" applyFont="1" applyFill="1" applyBorder="1" applyAlignment="1">
      <alignment horizontal="center" vertical="center" wrapText="1"/>
    </xf>
    <xf numFmtId="0" fontId="17" fillId="4" borderId="2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6" borderId="0" xfId="1" applyFont="1" applyFill="1"/>
    <xf numFmtId="0" fontId="16" fillId="6" borderId="0" xfId="1" applyFont="1" applyFill="1"/>
    <xf numFmtId="0" fontId="7" fillId="6" borderId="0" xfId="1" applyFont="1" applyFill="1" applyAlignment="1">
      <alignment horizontal="center" vertical="center" wrapText="1"/>
    </xf>
    <xf numFmtId="3" fontId="7" fillId="6" borderId="0" xfId="1" applyNumberFormat="1" applyFont="1" applyFill="1" applyAlignment="1">
      <alignment horizontal="center" vertical="center"/>
    </xf>
    <xf numFmtId="0" fontId="10" fillId="6" borderId="0" xfId="0" applyFont="1" applyFill="1" applyAlignment="1">
      <alignment vertical="center"/>
    </xf>
    <xf numFmtId="0" fontId="10" fillId="6" borderId="0" xfId="0" applyFont="1" applyFill="1" applyAlignment="1">
      <alignment horizontal="center" vertical="center" wrapText="1"/>
    </xf>
    <xf numFmtId="3" fontId="7" fillId="6" borderId="0" xfId="1" applyNumberFormat="1" applyFont="1" applyFill="1" applyAlignment="1">
      <alignment horizontal="center" vertical="center" wrapText="1"/>
    </xf>
    <xf numFmtId="0" fontId="4" fillId="7" borderId="0" xfId="1" applyFont="1" applyFill="1"/>
    <xf numFmtId="0" fontId="0" fillId="7" borderId="0" xfId="0" applyFill="1" applyAlignment="1">
      <alignment vertical="center"/>
    </xf>
    <xf numFmtId="0" fontId="7" fillId="7" borderId="0" xfId="1" applyFont="1" applyFill="1" applyAlignment="1">
      <alignment horizontal="center" vertical="center" wrapText="1"/>
    </xf>
    <xf numFmtId="3" fontId="7" fillId="7" borderId="0" xfId="1" applyNumberFormat="1" applyFont="1" applyFill="1" applyAlignment="1">
      <alignment horizontal="center" vertical="center"/>
    </xf>
    <xf numFmtId="0" fontId="10" fillId="7" borderId="0" xfId="0" applyFont="1" applyFill="1" applyAlignment="1">
      <alignment vertical="center"/>
    </xf>
    <xf numFmtId="0" fontId="10" fillId="7" borderId="0" xfId="0" applyFont="1" applyFill="1" applyAlignment="1">
      <alignment horizontal="center" vertical="center" wrapText="1"/>
    </xf>
    <xf numFmtId="3" fontId="7" fillId="7" borderId="0" xfId="1" applyNumberFormat="1" applyFont="1" applyFill="1" applyAlignment="1">
      <alignment horizontal="center" vertical="center" wrapText="1"/>
    </xf>
    <xf numFmtId="0" fontId="0" fillId="7" borderId="0" xfId="0" applyFill="1"/>
    <xf numFmtId="0" fontId="0" fillId="6" borderId="0" xfId="0" applyFill="1"/>
    <xf numFmtId="0" fontId="3" fillId="7" borderId="0" xfId="0" applyFont="1" applyFill="1" applyAlignment="1">
      <alignment horizontal="center" vertical="center"/>
    </xf>
    <xf numFmtId="0" fontId="0" fillId="6" borderId="0" xfId="0" applyFill="1" applyAlignment="1">
      <alignment vertical="center"/>
    </xf>
    <xf numFmtId="2" fontId="0" fillId="6" borderId="0" xfId="0" applyNumberFormat="1" applyFill="1"/>
    <xf numFmtId="2" fontId="7" fillId="6" borderId="0" xfId="1" applyNumberFormat="1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/>
    </xf>
    <xf numFmtId="49" fontId="7" fillId="0" borderId="12" xfId="2" applyNumberFormat="1" applyFont="1" applyBorder="1" applyAlignment="1">
      <alignment horizontal="center" vertical="center"/>
    </xf>
    <xf numFmtId="49" fontId="7" fillId="0" borderId="13" xfId="2" applyNumberFormat="1" applyFont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 wrapText="1"/>
    </xf>
    <xf numFmtId="3" fontId="7" fillId="0" borderId="6" xfId="1" applyNumberFormat="1" applyFont="1" applyBorder="1" applyAlignment="1">
      <alignment horizontal="center" vertical="center"/>
    </xf>
    <xf numFmtId="3" fontId="7" fillId="0" borderId="8" xfId="1" applyNumberFormat="1" applyFont="1" applyBorder="1" applyAlignment="1">
      <alignment horizontal="center" vertical="center" wrapText="1"/>
    </xf>
    <xf numFmtId="3" fontId="7" fillId="0" borderId="10" xfId="1" applyNumberFormat="1" applyFont="1" applyBorder="1" applyAlignment="1">
      <alignment horizontal="center" vertical="center"/>
    </xf>
    <xf numFmtId="3" fontId="11" fillId="0" borderId="16" xfId="0" applyNumberFormat="1" applyFont="1" applyBorder="1" applyAlignment="1">
      <alignment horizontal="center" vertical="center"/>
    </xf>
    <xf numFmtId="3" fontId="7" fillId="0" borderId="18" xfId="1" applyNumberFormat="1" applyFont="1" applyBorder="1" applyAlignment="1">
      <alignment horizontal="center" vertical="center" wrapText="1"/>
    </xf>
    <xf numFmtId="3" fontId="7" fillId="0" borderId="19" xfId="1" applyNumberFormat="1" applyFont="1" applyBorder="1" applyAlignment="1">
      <alignment horizontal="center" vertical="center" wrapText="1"/>
    </xf>
    <xf numFmtId="3" fontId="11" fillId="0" borderId="19" xfId="0" applyNumberFormat="1" applyFont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/>
    </xf>
    <xf numFmtId="3" fontId="7" fillId="0" borderId="8" xfId="1" applyNumberFormat="1" applyFont="1" applyBorder="1" applyAlignment="1">
      <alignment horizontal="center" vertical="center"/>
    </xf>
    <xf numFmtId="3" fontId="7" fillId="0" borderId="14" xfId="1" applyNumberFormat="1" applyFont="1" applyBorder="1" applyAlignment="1">
      <alignment horizontal="center" vertical="center"/>
    </xf>
    <xf numFmtId="3" fontId="7" fillId="0" borderId="5" xfId="1" applyNumberFormat="1" applyFont="1" applyBorder="1" applyAlignment="1">
      <alignment horizontal="center" vertical="center" wrapText="1"/>
    </xf>
    <xf numFmtId="3" fontId="7" fillId="0" borderId="24" xfId="1" applyNumberFormat="1" applyFont="1" applyBorder="1" applyAlignment="1">
      <alignment horizontal="center" vertical="center" wrapText="1"/>
    </xf>
    <xf numFmtId="3" fontId="7" fillId="0" borderId="9" xfId="1" applyNumberFormat="1" applyFont="1" applyBorder="1" applyAlignment="1">
      <alignment horizontal="center" vertical="center" wrapText="1"/>
    </xf>
    <xf numFmtId="3" fontId="7" fillId="0" borderId="12" xfId="1" applyNumberFormat="1" applyFont="1" applyBorder="1" applyAlignment="1">
      <alignment horizontal="center" vertical="center" wrapText="1"/>
    </xf>
    <xf numFmtId="3" fontId="7" fillId="0" borderId="25" xfId="1" applyNumberFormat="1" applyFont="1" applyBorder="1" applyAlignment="1">
      <alignment horizontal="center" vertical="center" wrapText="1"/>
    </xf>
    <xf numFmtId="3" fontId="7" fillId="0" borderId="5" xfId="2" applyNumberFormat="1" applyFont="1" applyBorder="1" applyAlignment="1">
      <alignment horizontal="center" vertical="center"/>
    </xf>
    <xf numFmtId="3" fontId="7" fillId="0" borderId="4" xfId="2" applyNumberFormat="1" applyFont="1" applyBorder="1" applyAlignment="1">
      <alignment horizontal="center" vertical="center"/>
    </xf>
    <xf numFmtId="3" fontId="7" fillId="0" borderId="9" xfId="2" applyNumberFormat="1" applyFont="1" applyBorder="1" applyAlignment="1">
      <alignment horizontal="center" vertical="center"/>
    </xf>
    <xf numFmtId="3" fontId="7" fillId="0" borderId="8" xfId="2" applyNumberFormat="1" applyFont="1" applyBorder="1" applyAlignment="1">
      <alignment horizontal="center" vertical="center"/>
    </xf>
    <xf numFmtId="3" fontId="7" fillId="0" borderId="25" xfId="2" applyNumberFormat="1" applyFont="1" applyBorder="1" applyAlignment="1">
      <alignment horizontal="center" vertical="center"/>
    </xf>
    <xf numFmtId="3" fontId="7" fillId="0" borderId="14" xfId="2" applyNumberFormat="1" applyFont="1" applyBorder="1" applyAlignment="1">
      <alignment horizontal="center" vertical="center"/>
    </xf>
    <xf numFmtId="3" fontId="7" fillId="0" borderId="12" xfId="2" applyNumberFormat="1" applyFont="1" applyBorder="1" applyAlignment="1">
      <alignment horizontal="center" vertical="center"/>
    </xf>
    <xf numFmtId="3" fontId="11" fillId="0" borderId="9" xfId="0" applyNumberFormat="1" applyFont="1" applyBorder="1" applyAlignment="1">
      <alignment horizontal="center" vertical="center"/>
    </xf>
    <xf numFmtId="3" fontId="7" fillId="0" borderId="2" xfId="2" applyNumberFormat="1" applyFont="1" applyBorder="1" applyAlignment="1">
      <alignment horizontal="center" vertical="center"/>
    </xf>
    <xf numFmtId="3" fontId="7" fillId="0" borderId="19" xfId="2" applyNumberFormat="1" applyFont="1" applyBorder="1" applyAlignment="1">
      <alignment horizontal="center" vertical="center"/>
    </xf>
    <xf numFmtId="3" fontId="7" fillId="2" borderId="4" xfId="2" applyNumberFormat="1" applyFont="1" applyFill="1" applyBorder="1" applyAlignment="1">
      <alignment horizontal="center" vertical="center"/>
    </xf>
    <xf numFmtId="3" fontId="7" fillId="2" borderId="8" xfId="2" applyNumberFormat="1" applyFont="1" applyFill="1" applyBorder="1" applyAlignment="1">
      <alignment horizontal="center" vertical="center"/>
    </xf>
    <xf numFmtId="3" fontId="7" fillId="2" borderId="14" xfId="2" applyNumberFormat="1" applyFont="1" applyFill="1" applyBorder="1" applyAlignment="1">
      <alignment horizontal="center" vertical="center"/>
    </xf>
    <xf numFmtId="3" fontId="7" fillId="0" borderId="5" xfId="2" applyNumberFormat="1" applyFont="1" applyBorder="1" applyAlignment="1">
      <alignment horizontal="center" vertical="center" wrapText="1"/>
    </xf>
    <xf numFmtId="3" fontId="7" fillId="0" borderId="4" xfId="2" applyNumberFormat="1" applyFont="1" applyBorder="1" applyAlignment="1">
      <alignment horizontal="center" vertical="center" wrapText="1"/>
    </xf>
    <xf numFmtId="3" fontId="7" fillId="0" borderId="24" xfId="2" applyNumberFormat="1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center" vertical="center"/>
    </xf>
    <xf numFmtId="3" fontId="11" fillId="0" borderId="14" xfId="0" applyNumberFormat="1" applyFont="1" applyBorder="1" applyAlignment="1">
      <alignment horizontal="center" vertical="center"/>
    </xf>
    <xf numFmtId="3" fontId="7" fillId="0" borderId="5" xfId="1" applyNumberFormat="1" applyFont="1" applyBorder="1" applyAlignment="1">
      <alignment horizontal="center" vertical="center"/>
    </xf>
    <xf numFmtId="3" fontId="7" fillId="0" borderId="25" xfId="1" applyNumberFormat="1" applyFont="1" applyBorder="1" applyAlignment="1">
      <alignment horizontal="center" vertical="center"/>
    </xf>
    <xf numFmtId="4" fontId="7" fillId="0" borderId="7" xfId="1" applyNumberFormat="1" applyFont="1" applyBorder="1" applyAlignment="1">
      <alignment horizontal="center" vertical="center"/>
    </xf>
    <xf numFmtId="4" fontId="7" fillId="0" borderId="15" xfId="1" applyNumberFormat="1" applyFont="1" applyBorder="1" applyAlignment="1">
      <alignment horizontal="center" vertical="center"/>
    </xf>
    <xf numFmtId="164" fontId="7" fillId="0" borderId="0" xfId="1" applyNumberFormat="1" applyFont="1" applyAlignment="1">
      <alignment horizontal="center" vertical="center" wrapText="1"/>
    </xf>
    <xf numFmtId="3" fontId="7" fillId="0" borderId="28" xfId="1" applyNumberFormat="1" applyFont="1" applyBorder="1" applyAlignment="1">
      <alignment horizontal="center" vertical="center" wrapText="1"/>
    </xf>
    <xf numFmtId="164" fontId="7" fillId="0" borderId="24" xfId="1" applyNumberFormat="1" applyFont="1" applyBorder="1" applyAlignment="1">
      <alignment horizontal="center" vertical="center" wrapText="1"/>
    </xf>
    <xf numFmtId="164" fontId="7" fillId="0" borderId="9" xfId="1" applyNumberFormat="1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164" fontId="7" fillId="0" borderId="5" xfId="1" applyNumberFormat="1" applyFont="1" applyBorder="1" applyAlignment="1">
      <alignment horizontal="center" vertical="center" wrapText="1"/>
    </xf>
    <xf numFmtId="164" fontId="11" fillId="0" borderId="4" xfId="0" applyNumberFormat="1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164" fontId="11" fillId="0" borderId="18" xfId="0" applyNumberFormat="1" applyFont="1" applyBorder="1" applyAlignment="1">
      <alignment horizontal="center" vertical="center"/>
    </xf>
    <xf numFmtId="164" fontId="11" fillId="0" borderId="19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1" fontId="7" fillId="0" borderId="8" xfId="2" applyNumberFormat="1" applyFont="1" applyBorder="1" applyAlignment="1">
      <alignment horizontal="center" vertical="center"/>
    </xf>
    <xf numFmtId="0" fontId="7" fillId="0" borderId="29" xfId="2" applyFont="1" applyBorder="1" applyAlignment="1">
      <alignment horizontal="center" vertical="center"/>
    </xf>
    <xf numFmtId="4" fontId="11" fillId="0" borderId="33" xfId="0" applyNumberFormat="1" applyFont="1" applyBorder="1" applyAlignment="1">
      <alignment horizontal="center" vertical="center" wrapText="1"/>
    </xf>
    <xf numFmtId="3" fontId="7" fillId="0" borderId="17" xfId="2" applyNumberFormat="1" applyFont="1" applyBorder="1" applyAlignment="1">
      <alignment horizontal="center" vertical="center"/>
    </xf>
    <xf numFmtId="4" fontId="11" fillId="0" borderId="6" xfId="0" applyNumberFormat="1" applyFont="1" applyBorder="1" applyAlignment="1">
      <alignment horizontal="center" vertical="center" wrapText="1"/>
    </xf>
    <xf numFmtId="0" fontId="7" fillId="0" borderId="17" xfId="1" applyFont="1" applyBorder="1" applyAlignment="1">
      <alignment horizontal="center" vertical="center" wrapText="1"/>
    </xf>
    <xf numFmtId="164" fontId="7" fillId="0" borderId="29" xfId="1" applyNumberFormat="1" applyFont="1" applyBorder="1" applyAlignment="1">
      <alignment horizontal="center" vertical="center" wrapText="1"/>
    </xf>
    <xf numFmtId="164" fontId="7" fillId="0" borderId="17" xfId="1" applyNumberFormat="1" applyFont="1" applyBorder="1" applyAlignment="1">
      <alignment horizontal="center" vertical="center" wrapText="1"/>
    </xf>
    <xf numFmtId="164" fontId="7" fillId="0" borderId="8" xfId="1" applyNumberFormat="1" applyFont="1" applyBorder="1" applyAlignment="1">
      <alignment horizontal="center" vertical="center" wrapText="1"/>
    </xf>
    <xf numFmtId="4" fontId="11" fillId="0" borderId="10" xfId="0" applyNumberFormat="1" applyFont="1" applyBorder="1" applyAlignment="1">
      <alignment horizontal="center" vertical="center" wrapText="1"/>
    </xf>
    <xf numFmtId="3" fontId="7" fillId="0" borderId="14" xfId="1" applyNumberFormat="1" applyFont="1" applyBorder="1" applyAlignment="1">
      <alignment horizontal="center" vertical="center" wrapText="1"/>
    </xf>
    <xf numFmtId="3" fontId="7" fillId="0" borderId="22" xfId="1" applyNumberFormat="1" applyFont="1" applyBorder="1" applyAlignment="1">
      <alignment horizontal="center" vertical="center" wrapText="1"/>
    </xf>
    <xf numFmtId="3" fontId="7" fillId="0" borderId="15" xfId="1" applyNumberFormat="1" applyFont="1" applyBorder="1" applyAlignment="1">
      <alignment horizontal="center" vertical="center" wrapText="1"/>
    </xf>
    <xf numFmtId="3" fontId="11" fillId="0" borderId="25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3" fontId="11" fillId="0" borderId="5" xfId="0" applyNumberFormat="1" applyFont="1" applyBorder="1" applyAlignment="1">
      <alignment horizontal="center" vertical="center" wrapText="1"/>
    </xf>
    <xf numFmtId="3" fontId="11" fillId="0" borderId="9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center" wrapText="1"/>
    </xf>
    <xf numFmtId="3" fontId="11" fillId="0" borderId="8" xfId="0" applyNumberFormat="1" applyFont="1" applyBorder="1" applyAlignment="1">
      <alignment horizontal="center" vertical="center" wrapText="1"/>
    </xf>
    <xf numFmtId="3" fontId="11" fillId="0" borderId="18" xfId="0" applyNumberFormat="1" applyFont="1" applyBorder="1" applyAlignment="1">
      <alignment horizontal="center" vertical="center" wrapText="1"/>
    </xf>
    <xf numFmtId="3" fontId="7" fillId="0" borderId="27" xfId="2" applyNumberFormat="1" applyFont="1" applyBorder="1" applyAlignment="1">
      <alignment horizontal="center" vertical="center"/>
    </xf>
    <xf numFmtId="3" fontId="7" fillId="0" borderId="23" xfId="1" applyNumberFormat="1" applyFont="1" applyBorder="1" applyAlignment="1">
      <alignment horizontal="center" vertical="center" wrapText="1"/>
    </xf>
    <xf numFmtId="3" fontId="7" fillId="0" borderId="11" xfId="1" applyNumberFormat="1" applyFont="1" applyBorder="1" applyAlignment="1">
      <alignment horizontal="center" vertical="center" wrapText="1"/>
    </xf>
    <xf numFmtId="3" fontId="7" fillId="0" borderId="9" xfId="2" applyNumberFormat="1" applyFont="1" applyBorder="1" applyAlignment="1">
      <alignment horizontal="center" vertical="center" wrapText="1"/>
    </xf>
    <xf numFmtId="3" fontId="7" fillId="0" borderId="9" xfId="1" applyNumberFormat="1" applyFont="1" applyBorder="1" applyAlignment="1">
      <alignment horizontal="center" vertical="center"/>
    </xf>
    <xf numFmtId="3" fontId="7" fillId="0" borderId="26" xfId="2" applyNumberFormat="1" applyFont="1" applyBorder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7" fillId="9" borderId="0" xfId="2" applyFont="1" applyFill="1" applyAlignment="1">
      <alignment horizontal="center" vertical="center"/>
    </xf>
    <xf numFmtId="3" fontId="7" fillId="9" borderId="0" xfId="2" applyNumberFormat="1" applyFont="1" applyFill="1" applyAlignment="1">
      <alignment horizontal="center" vertical="center"/>
    </xf>
    <xf numFmtId="0" fontId="9" fillId="9" borderId="0" xfId="2" applyFont="1" applyFill="1" applyAlignment="1">
      <alignment horizontal="center" vertical="center"/>
    </xf>
    <xf numFmtId="4" fontId="7" fillId="9" borderId="0" xfId="2" applyNumberFormat="1" applyFont="1" applyFill="1" applyAlignment="1">
      <alignment horizontal="center" vertical="center"/>
    </xf>
    <xf numFmtId="4" fontId="7" fillId="0" borderId="16" xfId="2" applyNumberFormat="1" applyFont="1" applyBorder="1" applyAlignment="1">
      <alignment horizontal="center" vertical="center"/>
    </xf>
    <xf numFmtId="0" fontId="7" fillId="9" borderId="0" xfId="1" applyFont="1" applyFill="1" applyAlignment="1">
      <alignment horizontal="center" vertical="center" wrapText="1"/>
    </xf>
    <xf numFmtId="0" fontId="7" fillId="9" borderId="0" xfId="2" applyFont="1" applyFill="1" applyAlignment="1">
      <alignment horizontal="center" vertical="center" wrapText="1"/>
    </xf>
    <xf numFmtId="0" fontId="7" fillId="0" borderId="28" xfId="2" applyFont="1" applyBorder="1" applyAlignment="1">
      <alignment horizontal="center" vertical="center" wrapText="1"/>
    </xf>
    <xf numFmtId="0" fontId="7" fillId="0" borderId="19" xfId="2" applyFont="1" applyBorder="1" applyAlignment="1">
      <alignment horizontal="center" vertical="center" wrapText="1"/>
    </xf>
    <xf numFmtId="0" fontId="7" fillId="0" borderId="27" xfId="2" applyFont="1" applyBorder="1" applyAlignment="1">
      <alignment horizontal="center" vertical="center" wrapText="1"/>
    </xf>
    <xf numFmtId="4" fontId="7" fillId="0" borderId="15" xfId="2" applyNumberFormat="1" applyFont="1" applyBorder="1" applyAlignment="1">
      <alignment horizontal="center" vertical="center" wrapText="1"/>
    </xf>
    <xf numFmtId="0" fontId="7" fillId="0" borderId="24" xfId="2" applyFont="1" applyBorder="1" applyAlignment="1">
      <alignment horizontal="center" vertical="center"/>
    </xf>
    <xf numFmtId="4" fontId="7" fillId="0" borderId="26" xfId="2" applyNumberFormat="1" applyFont="1" applyBorder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4" fontId="11" fillId="9" borderId="0" xfId="0" applyNumberFormat="1" applyFont="1" applyFill="1" applyAlignment="1">
      <alignment horizontal="center" vertical="center"/>
    </xf>
    <xf numFmtId="3" fontId="11" fillId="9" borderId="0" xfId="0" applyNumberFormat="1" applyFont="1" applyFill="1" applyAlignment="1">
      <alignment horizontal="center" vertical="center"/>
    </xf>
    <xf numFmtId="3" fontId="7" fillId="0" borderId="16" xfId="1" applyNumberFormat="1" applyFont="1" applyBorder="1" applyAlignment="1">
      <alignment horizontal="center" vertical="center"/>
    </xf>
    <xf numFmtId="3" fontId="7" fillId="0" borderId="6" xfId="1" applyNumberFormat="1" applyFont="1" applyBorder="1" applyAlignment="1">
      <alignment horizontal="center" vertical="center" wrapText="1"/>
    </xf>
    <xf numFmtId="3" fontId="7" fillId="0" borderId="16" xfId="1" applyNumberFormat="1" applyFont="1" applyBorder="1" applyAlignment="1">
      <alignment horizontal="center" vertical="center" wrapText="1"/>
    </xf>
    <xf numFmtId="166" fontId="7" fillId="0" borderId="3" xfId="1" applyNumberFormat="1" applyFont="1" applyBorder="1" applyAlignment="1">
      <alignment horizontal="center" vertical="center" wrapText="1"/>
    </xf>
    <xf numFmtId="166" fontId="7" fillId="0" borderId="15" xfId="1" applyNumberFormat="1" applyFont="1" applyBorder="1" applyAlignment="1">
      <alignment horizontal="center" vertical="center" wrapText="1"/>
    </xf>
    <xf numFmtId="164" fontId="7" fillId="0" borderId="6" xfId="1" applyNumberFormat="1" applyFont="1" applyBorder="1" applyAlignment="1">
      <alignment horizontal="center" vertical="center" wrapText="1"/>
    </xf>
    <xf numFmtId="164" fontId="7" fillId="0" borderId="16" xfId="1" applyNumberFormat="1" applyFont="1" applyBorder="1" applyAlignment="1">
      <alignment horizontal="center" vertical="center" wrapText="1"/>
    </xf>
    <xf numFmtId="0" fontId="6" fillId="10" borderId="0" xfId="1" applyFont="1" applyFill="1" applyAlignment="1">
      <alignment horizontal="left" vertical="center"/>
    </xf>
    <xf numFmtId="3" fontId="7" fillId="0" borderId="16" xfId="2" applyNumberFormat="1" applyFont="1" applyBorder="1" applyAlignment="1">
      <alignment horizontal="center" vertical="center"/>
    </xf>
    <xf numFmtId="3" fontId="0" fillId="0" borderId="0" xfId="0" applyNumberFormat="1"/>
    <xf numFmtId="0" fontId="0" fillId="8" borderId="0" xfId="0" applyFill="1" applyAlignment="1">
      <alignment vertical="center"/>
    </xf>
    <xf numFmtId="0" fontId="7" fillId="8" borderId="0" xfId="1" applyFont="1" applyFill="1" applyAlignment="1">
      <alignment horizontal="center" vertical="center" wrapText="1"/>
    </xf>
    <xf numFmtId="3" fontId="7" fillId="8" borderId="0" xfId="1" applyNumberFormat="1" applyFont="1" applyFill="1" applyAlignment="1">
      <alignment horizontal="center" vertical="center"/>
    </xf>
    <xf numFmtId="0" fontId="10" fillId="8" borderId="0" xfId="0" applyFont="1" applyFill="1" applyAlignment="1">
      <alignment vertical="center"/>
    </xf>
    <xf numFmtId="0" fontId="10" fillId="8" borderId="0" xfId="0" applyFont="1" applyFill="1" applyAlignment="1">
      <alignment horizontal="center" vertical="center" wrapText="1"/>
    </xf>
    <xf numFmtId="3" fontId="7" fillId="8" borderId="0" xfId="1" applyNumberFormat="1" applyFont="1" applyFill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7" fillId="0" borderId="16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22" fillId="3" borderId="19" xfId="2" applyFont="1" applyFill="1" applyBorder="1" applyAlignment="1">
      <alignment horizontal="left" vertical="center"/>
    </xf>
    <xf numFmtId="0" fontId="22" fillId="3" borderId="1" xfId="2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23" fillId="3" borderId="1" xfId="2" applyFont="1" applyFill="1" applyBorder="1" applyAlignment="1">
      <alignment horizontal="left" vertical="center"/>
    </xf>
    <xf numFmtId="0" fontId="7" fillId="0" borderId="1" xfId="2" applyFont="1" applyBorder="1" applyAlignment="1">
      <alignment horizontal="center" vertical="center" wrapText="1"/>
    </xf>
    <xf numFmtId="0" fontId="18" fillId="3" borderId="1" xfId="2" applyFont="1" applyFill="1" applyBorder="1" applyAlignment="1">
      <alignment horizontal="left" vertical="center" wrapText="1"/>
    </xf>
    <xf numFmtId="0" fontId="22" fillId="3" borderId="2" xfId="2" applyFont="1" applyFill="1" applyBorder="1" applyAlignment="1">
      <alignment horizontal="left" vertical="center" wrapText="1"/>
    </xf>
    <xf numFmtId="0" fontId="22" fillId="3" borderId="19" xfId="2" applyFont="1" applyFill="1" applyBorder="1" applyAlignment="1">
      <alignment horizontal="left" vertical="center" wrapText="1"/>
    </xf>
    <xf numFmtId="49" fontId="7" fillId="0" borderId="2" xfId="2" applyNumberFormat="1" applyFont="1" applyBorder="1" applyAlignment="1">
      <alignment horizontal="center" vertical="center" wrapText="1"/>
    </xf>
    <xf numFmtId="49" fontId="7" fillId="0" borderId="17" xfId="2" applyNumberFormat="1" applyFont="1" applyBorder="1" applyAlignment="1">
      <alignment horizontal="center" vertical="center" wrapText="1"/>
    </xf>
    <xf numFmtId="49" fontId="7" fillId="0" borderId="19" xfId="2" applyNumberFormat="1" applyFont="1" applyBorder="1" applyAlignment="1">
      <alignment horizontal="center" vertical="center" wrapText="1"/>
    </xf>
    <xf numFmtId="0" fontId="7" fillId="0" borderId="27" xfId="2" applyFont="1" applyBorder="1" applyAlignment="1">
      <alignment horizontal="center" vertical="center"/>
    </xf>
    <xf numFmtId="0" fontId="18" fillId="3" borderId="1" xfId="1" applyFont="1" applyFill="1" applyBorder="1" applyAlignment="1">
      <alignment horizontal="left" vertical="center"/>
    </xf>
    <xf numFmtId="14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right" vertical="center"/>
    </xf>
    <xf numFmtId="14" fontId="7" fillId="0" borderId="0" xfId="1" applyNumberFormat="1" applyFont="1" applyAlignment="1">
      <alignment horizontal="right" vertical="center" wrapText="1"/>
    </xf>
    <xf numFmtId="0" fontId="7" fillId="0" borderId="0" xfId="1" applyFont="1" applyAlignment="1">
      <alignment horizontal="right" vertical="center" wrapText="1"/>
    </xf>
    <xf numFmtId="0" fontId="7" fillId="0" borderId="1" xfId="1" applyFont="1" applyBorder="1" applyAlignment="1">
      <alignment horizontal="center" vertical="center" wrapText="1"/>
    </xf>
    <xf numFmtId="0" fontId="18" fillId="0" borderId="2" xfId="2" applyFont="1" applyBorder="1" applyAlignment="1">
      <alignment horizontal="center" vertical="center" wrapText="1"/>
    </xf>
    <xf numFmtId="0" fontId="18" fillId="0" borderId="17" xfId="2" applyFont="1" applyBorder="1" applyAlignment="1">
      <alignment horizontal="center" vertical="center" wrapText="1"/>
    </xf>
    <xf numFmtId="0" fontId="18" fillId="0" borderId="19" xfId="2" applyFont="1" applyBorder="1" applyAlignment="1">
      <alignment horizontal="center" vertical="center" wrapText="1"/>
    </xf>
    <xf numFmtId="0" fontId="22" fillId="4" borderId="21" xfId="1" applyFont="1" applyFill="1" applyBorder="1" applyAlignment="1">
      <alignment horizontal="left" vertical="center" wrapText="1"/>
    </xf>
    <xf numFmtId="0" fontId="22" fillId="4" borderId="31" xfId="1" applyFont="1" applyFill="1" applyBorder="1" applyAlignment="1">
      <alignment horizontal="left" vertical="center" wrapText="1"/>
    </xf>
    <xf numFmtId="0" fontId="22" fillId="4" borderId="30" xfId="1" applyFont="1" applyFill="1" applyBorder="1" applyAlignment="1">
      <alignment horizontal="left" vertical="center" wrapText="1"/>
    </xf>
    <xf numFmtId="0" fontId="7" fillId="0" borderId="29" xfId="1" applyFont="1" applyBorder="1" applyAlignment="1">
      <alignment horizontal="center" vertical="center" wrapText="1"/>
    </xf>
    <xf numFmtId="0" fontId="7" fillId="0" borderId="27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26" xfId="1" applyFont="1" applyBorder="1" applyAlignment="1">
      <alignment horizontal="center" vertical="center" wrapText="1"/>
    </xf>
    <xf numFmtId="0" fontId="17" fillId="4" borderId="23" xfId="1" applyFont="1" applyFill="1" applyBorder="1" applyAlignment="1">
      <alignment horizontal="center" vertical="center" wrapText="1"/>
    </xf>
    <xf numFmtId="0" fontId="17" fillId="4" borderId="34" xfId="1" applyFont="1" applyFill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1" xfId="2" applyFont="1" applyBorder="1" applyAlignment="1">
      <alignment horizontal="left" vertical="center" wrapText="1"/>
    </xf>
    <xf numFmtId="49" fontId="22" fillId="3" borderId="1" xfId="2" applyNumberFormat="1" applyFont="1" applyFill="1" applyBorder="1" applyAlignment="1">
      <alignment horizontal="left" vertical="center" wrapText="1"/>
    </xf>
    <xf numFmtId="0" fontId="18" fillId="3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2" fillId="3" borderId="1" xfId="2" applyFont="1" applyFill="1" applyBorder="1" applyAlignment="1">
      <alignment horizontal="left" vertical="center" wrapText="1"/>
    </xf>
    <xf numFmtId="0" fontId="7" fillId="0" borderId="1" xfId="2" applyFont="1" applyBorder="1" applyAlignment="1">
      <alignment horizontal="left" vertical="center"/>
    </xf>
    <xf numFmtId="0" fontId="22" fillId="3" borderId="1" xfId="1" applyFont="1" applyFill="1" applyBorder="1" applyAlignment="1">
      <alignment horizontal="left" vertical="center" wrapText="1"/>
    </xf>
    <xf numFmtId="3" fontId="7" fillId="0" borderId="0" xfId="1" applyNumberFormat="1" applyFont="1" applyAlignment="1">
      <alignment horizontal="center" vertical="center" wrapText="1"/>
    </xf>
    <xf numFmtId="0" fontId="18" fillId="3" borderId="1" xfId="2" applyFont="1" applyFill="1" applyBorder="1" applyAlignment="1">
      <alignment horizontal="left" vertical="center"/>
    </xf>
    <xf numFmtId="0" fontId="18" fillId="3" borderId="19" xfId="2" applyFont="1" applyFill="1" applyBorder="1" applyAlignment="1">
      <alignment horizontal="left" vertical="center"/>
    </xf>
    <xf numFmtId="0" fontId="7" fillId="0" borderId="2" xfId="2" applyFont="1" applyBorder="1" applyAlignment="1">
      <alignment horizontal="center" vertical="center"/>
    </xf>
    <xf numFmtId="0" fontId="7" fillId="0" borderId="21" xfId="2" applyFont="1" applyBorder="1" applyAlignment="1">
      <alignment horizontal="left" vertical="center"/>
    </xf>
    <xf numFmtId="0" fontId="7" fillId="0" borderId="23" xfId="2" applyFont="1" applyBorder="1" applyAlignment="1">
      <alignment horizontal="left" vertical="center"/>
    </xf>
    <xf numFmtId="0" fontId="18" fillId="3" borderId="21" xfId="2" applyFont="1" applyFill="1" applyBorder="1" applyAlignment="1">
      <alignment horizontal="left" vertical="center"/>
    </xf>
    <xf numFmtId="0" fontId="18" fillId="3" borderId="31" xfId="2" applyFont="1" applyFill="1" applyBorder="1" applyAlignment="1">
      <alignment horizontal="left" vertical="center"/>
    </xf>
    <xf numFmtId="0" fontId="18" fillId="3" borderId="30" xfId="2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17" xfId="1" applyFont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/>
    </xf>
    <xf numFmtId="0" fontId="7" fillId="0" borderId="19" xfId="1" applyFont="1" applyBorder="1" applyAlignment="1">
      <alignment horizontal="center" vertical="center"/>
    </xf>
    <xf numFmtId="0" fontId="9" fillId="0" borderId="17" xfId="2" applyFont="1" applyBorder="1" applyAlignment="1">
      <alignment horizontal="center" vertical="center"/>
    </xf>
    <xf numFmtId="0" fontId="9" fillId="0" borderId="19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4" fillId="8" borderId="0" xfId="0" applyFont="1" applyFill="1" applyAlignment="1">
      <alignment horizontal="right" vertical="distributed" wrapText="1"/>
    </xf>
    <xf numFmtId="0" fontId="10" fillId="0" borderId="23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5" fillId="2" borderId="0" xfId="1" applyFont="1" applyFill="1" applyAlignment="1">
      <alignment horizontal="center"/>
    </xf>
    <xf numFmtId="14" fontId="7" fillId="0" borderId="0" xfId="1" applyNumberFormat="1" applyFont="1" applyAlignment="1">
      <alignment horizontal="right" vertical="center"/>
    </xf>
    <xf numFmtId="0" fontId="18" fillId="5" borderId="1" xfId="1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 wrapText="1"/>
    </xf>
    <xf numFmtId="0" fontId="18" fillId="3" borderId="21" xfId="1" applyFont="1" applyFill="1" applyBorder="1" applyAlignment="1">
      <alignment horizontal="left" vertical="center" wrapText="1"/>
    </xf>
    <xf numFmtId="0" fontId="18" fillId="3" borderId="31" xfId="1" applyFont="1" applyFill="1" applyBorder="1" applyAlignment="1">
      <alignment horizontal="left" vertical="center" wrapText="1"/>
    </xf>
    <xf numFmtId="0" fontId="18" fillId="3" borderId="30" xfId="1" applyFont="1" applyFill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8" fillId="3" borderId="19" xfId="1" applyFont="1" applyFill="1" applyBorder="1" applyAlignment="1">
      <alignment horizontal="left" vertical="center" wrapText="1"/>
    </xf>
  </cellXfs>
  <cellStyles count="3">
    <cellStyle name="Обычный" xfId="0" builtinId="0"/>
    <cellStyle name="Обычный_АРМАТУРА УГОЛ ШВЕЛЛЕР" xfId="1" xr:uid="{00000000-0005-0000-0000-000001000000}"/>
    <cellStyle name="Обычный_ТРУБА И ЛИСТ" xfId="2" xr:uid="{00000000-0005-0000-0000-000002000000}"/>
  </cellStyles>
  <dxfs count="2">
    <dxf>
      <font>
        <color rgb="FF000000"/>
      </font>
      <fill>
        <patternFill>
          <bgColor rgb="FFBDD7E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CCFFFF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C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027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tiff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tiff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19440</xdr:colOff>
      <xdr:row>5</xdr:row>
      <xdr:rowOff>19440</xdr:rowOff>
    </xdr:from>
    <xdr:to>
      <xdr:col>1</xdr:col>
      <xdr:colOff>2672640</xdr:colOff>
      <xdr:row>17</xdr:row>
      <xdr:rowOff>95086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r="12819"/>
        <a:stretch/>
      </xdr:blipFill>
      <xdr:spPr>
        <a:xfrm>
          <a:off x="418680" y="3711240"/>
          <a:ext cx="2653200" cy="2446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21527</xdr:colOff>
      <xdr:row>182</xdr:row>
      <xdr:rowOff>38084</xdr:rowOff>
    </xdr:from>
    <xdr:to>
      <xdr:col>1</xdr:col>
      <xdr:colOff>2171700</xdr:colOff>
      <xdr:row>186</xdr:row>
      <xdr:rowOff>68580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t="5269"/>
        <a:stretch/>
      </xdr:blipFill>
      <xdr:spPr>
        <a:xfrm>
          <a:off x="402527" y="46062884"/>
          <a:ext cx="2150173" cy="9652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27360</xdr:colOff>
      <xdr:row>251</xdr:row>
      <xdr:rowOff>27360</xdr:rowOff>
    </xdr:from>
    <xdr:to>
      <xdr:col>1</xdr:col>
      <xdr:colOff>2621280</xdr:colOff>
      <xdr:row>257</xdr:row>
      <xdr:rowOff>223518</xdr:rowOff>
    </xdr:to>
    <xdr:pic>
      <xdr:nvPicPr>
        <xdr:cNvPr id="4" name="Рисунок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rcRect t="6152" r="8094" b="8889"/>
        <a:stretch/>
      </xdr:blipFill>
      <xdr:spPr>
        <a:xfrm>
          <a:off x="413440" y="54129360"/>
          <a:ext cx="2593920" cy="1588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27360</xdr:colOff>
      <xdr:row>328</xdr:row>
      <xdr:rowOff>27360</xdr:rowOff>
    </xdr:from>
    <xdr:to>
      <xdr:col>1</xdr:col>
      <xdr:colOff>2557080</xdr:colOff>
      <xdr:row>339</xdr:row>
      <xdr:rowOff>93308</xdr:rowOff>
    </xdr:to>
    <xdr:pic>
      <xdr:nvPicPr>
        <xdr:cNvPr id="5" name="Рисунок 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rcRect r="12306"/>
        <a:stretch/>
      </xdr:blipFill>
      <xdr:spPr>
        <a:xfrm>
          <a:off x="426600" y="80238960"/>
          <a:ext cx="2529720" cy="232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351</xdr:row>
      <xdr:rowOff>27360</xdr:rowOff>
    </xdr:from>
    <xdr:to>
      <xdr:col>1</xdr:col>
      <xdr:colOff>2680560</xdr:colOff>
      <xdr:row>361</xdr:row>
      <xdr:rowOff>140391</xdr:rowOff>
    </xdr:to>
    <xdr:pic>
      <xdr:nvPicPr>
        <xdr:cNvPr id="6" name="Рисунок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rcRect l="38131"/>
        <a:stretch/>
      </xdr:blipFill>
      <xdr:spPr>
        <a:xfrm flipH="1">
          <a:off x="427680" y="88910640"/>
          <a:ext cx="2652120" cy="246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27360</xdr:colOff>
      <xdr:row>50</xdr:row>
      <xdr:rowOff>74398</xdr:rowOff>
    </xdr:from>
    <xdr:to>
      <xdr:col>1</xdr:col>
      <xdr:colOff>2666880</xdr:colOff>
      <xdr:row>64</xdr:row>
      <xdr:rowOff>18473</xdr:rowOff>
    </xdr:to>
    <xdr:pic>
      <xdr:nvPicPr>
        <xdr:cNvPr id="7" name="Рисунок 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rcRect l="10265" t="523" r="18917"/>
        <a:stretch/>
      </xdr:blipFill>
      <xdr:spPr>
        <a:xfrm flipH="1">
          <a:off x="403656" y="12374583"/>
          <a:ext cx="2639520" cy="278774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27720</xdr:colOff>
      <xdr:row>89</xdr:row>
      <xdr:rowOff>40060</xdr:rowOff>
    </xdr:from>
    <xdr:to>
      <xdr:col>1</xdr:col>
      <xdr:colOff>2653560</xdr:colOff>
      <xdr:row>103</xdr:row>
      <xdr:rowOff>25400</xdr:rowOff>
    </xdr:to>
    <xdr:pic>
      <xdr:nvPicPr>
        <xdr:cNvPr id="8" name="Рисунок 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/>
        <a:srcRect l="26431" r="5566"/>
        <a:stretch/>
      </xdr:blipFill>
      <xdr:spPr>
        <a:xfrm flipH="1">
          <a:off x="408720" y="24551060"/>
          <a:ext cx="2625840" cy="30079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30240</xdr:colOff>
      <xdr:row>372</xdr:row>
      <xdr:rowOff>27360</xdr:rowOff>
    </xdr:from>
    <xdr:to>
      <xdr:col>1</xdr:col>
      <xdr:colOff>2666880</xdr:colOff>
      <xdr:row>384</xdr:row>
      <xdr:rowOff>203200</xdr:rowOff>
    </xdr:to>
    <xdr:pic>
      <xdr:nvPicPr>
        <xdr:cNvPr id="11" name="Рисунок 1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/>
        <a:srcRect l="31699"/>
        <a:stretch/>
      </xdr:blipFill>
      <xdr:spPr>
        <a:xfrm flipH="1">
          <a:off x="411240" y="91238760"/>
          <a:ext cx="2636640" cy="291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15480</xdr:colOff>
      <xdr:row>135</xdr:row>
      <xdr:rowOff>111234</xdr:rowOff>
    </xdr:from>
    <xdr:to>
      <xdr:col>1</xdr:col>
      <xdr:colOff>2627640</xdr:colOff>
      <xdr:row>143</xdr:row>
      <xdr:rowOff>187112</xdr:rowOff>
    </xdr:to>
    <xdr:pic>
      <xdr:nvPicPr>
        <xdr:cNvPr id="12" name="Рисунок 1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9"/>
        <a:srcRect l="31557" r="2737"/>
        <a:stretch/>
      </xdr:blipFill>
      <xdr:spPr>
        <a:xfrm>
          <a:off x="391776" y="31767160"/>
          <a:ext cx="2612160" cy="168793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41038</xdr:colOff>
      <xdr:row>169</xdr:row>
      <xdr:rowOff>40681</xdr:rowOff>
    </xdr:from>
    <xdr:to>
      <xdr:col>1</xdr:col>
      <xdr:colOff>2468880</xdr:colOff>
      <xdr:row>173</xdr:row>
      <xdr:rowOff>91441</xdr:rowOff>
    </xdr:to>
    <xdr:pic>
      <xdr:nvPicPr>
        <xdr:cNvPr id="13" name="Рисунок 1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0"/>
        <a:srcRect t="17625" r="22902" b="24859"/>
        <a:stretch/>
      </xdr:blipFill>
      <xdr:spPr>
        <a:xfrm flipH="1">
          <a:off x="427118" y="37978121"/>
          <a:ext cx="2427842" cy="86355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27718</xdr:colOff>
      <xdr:row>175</xdr:row>
      <xdr:rowOff>40681</xdr:rowOff>
    </xdr:from>
    <xdr:to>
      <xdr:col>1</xdr:col>
      <xdr:colOff>2072639</xdr:colOff>
      <xdr:row>178</xdr:row>
      <xdr:rowOff>142239</xdr:rowOff>
    </xdr:to>
    <xdr:pic>
      <xdr:nvPicPr>
        <xdr:cNvPr id="14" name="Рисунок 1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1"/>
        <a:srcRect t="25354" r="28881" b="28069"/>
        <a:stretch/>
      </xdr:blipFill>
      <xdr:spPr>
        <a:xfrm flipH="1">
          <a:off x="413798" y="39044921"/>
          <a:ext cx="2044921" cy="71115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673100</xdr:colOff>
      <xdr:row>188</xdr:row>
      <xdr:rowOff>53641</xdr:rowOff>
    </xdr:from>
    <xdr:to>
      <xdr:col>1</xdr:col>
      <xdr:colOff>2019300</xdr:colOff>
      <xdr:row>191</xdr:row>
      <xdr:rowOff>76200</xdr:rowOff>
    </xdr:to>
    <xdr:pic>
      <xdr:nvPicPr>
        <xdr:cNvPr id="15" name="Рисунок 1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054100" y="47145241"/>
          <a:ext cx="1346200" cy="7159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520700</xdr:colOff>
      <xdr:row>193</xdr:row>
      <xdr:rowOff>154980</xdr:rowOff>
    </xdr:from>
    <xdr:to>
      <xdr:col>1</xdr:col>
      <xdr:colOff>2146300</xdr:colOff>
      <xdr:row>197</xdr:row>
      <xdr:rowOff>177800</xdr:rowOff>
    </xdr:to>
    <xdr:pic>
      <xdr:nvPicPr>
        <xdr:cNvPr id="16" name="Рисунок 1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901700" y="48580080"/>
          <a:ext cx="1625600" cy="949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19740</xdr:colOff>
      <xdr:row>262</xdr:row>
      <xdr:rowOff>19740</xdr:rowOff>
    </xdr:from>
    <xdr:to>
      <xdr:col>1</xdr:col>
      <xdr:colOff>2618220</xdr:colOff>
      <xdr:row>272</xdr:row>
      <xdr:rowOff>185422</xdr:rowOff>
    </xdr:to>
    <xdr:pic>
      <xdr:nvPicPr>
        <xdr:cNvPr id="17" name="Рисунок 1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4"/>
        <a:srcRect l="50570" t="38287" r="8498"/>
        <a:stretch/>
      </xdr:blipFill>
      <xdr:spPr>
        <a:xfrm>
          <a:off x="400740" y="59265240"/>
          <a:ext cx="2598480" cy="2223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54220</xdr:colOff>
      <xdr:row>69</xdr:row>
      <xdr:rowOff>66760</xdr:rowOff>
    </xdr:from>
    <xdr:to>
      <xdr:col>1</xdr:col>
      <xdr:colOff>2489200</xdr:colOff>
      <xdr:row>79</xdr:row>
      <xdr:rowOff>25400</xdr:rowOff>
    </xdr:to>
    <xdr:pic>
      <xdr:nvPicPr>
        <xdr:cNvPr id="18" name="Рисунок 2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5"/>
        <a:srcRect l="3880" r="1904"/>
        <a:stretch/>
      </xdr:blipFill>
      <xdr:spPr>
        <a:xfrm flipH="1">
          <a:off x="435220" y="17249860"/>
          <a:ext cx="2434980" cy="1990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35273</xdr:colOff>
      <xdr:row>25</xdr:row>
      <xdr:rowOff>11759</xdr:rowOff>
    </xdr:from>
    <xdr:to>
      <xdr:col>1</xdr:col>
      <xdr:colOff>2325376</xdr:colOff>
      <xdr:row>36</xdr:row>
      <xdr:rowOff>69774</xdr:rowOff>
    </xdr:to>
    <xdr:pic>
      <xdr:nvPicPr>
        <xdr:cNvPr id="19" name="Рисунок 2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 rotWithShape="1">
        <a:blip xmlns:r="http://schemas.openxmlformats.org/officeDocument/2006/relationships" r:embed="rId16"/>
        <a:srcRect l="17523" r="11702"/>
        <a:stretch/>
      </xdr:blipFill>
      <xdr:spPr>
        <a:xfrm>
          <a:off x="411569" y="7525926"/>
          <a:ext cx="2290103" cy="22922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11880</xdr:colOff>
      <xdr:row>128</xdr:row>
      <xdr:rowOff>30959</xdr:rowOff>
    </xdr:from>
    <xdr:to>
      <xdr:col>1</xdr:col>
      <xdr:colOff>2692400</xdr:colOff>
      <xdr:row>134</xdr:row>
      <xdr:rowOff>0</xdr:rowOff>
    </xdr:to>
    <xdr:pic>
      <xdr:nvPicPr>
        <xdr:cNvPr id="20" name="Рисунок 3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7"/>
        <a:srcRect l="14806" t="22450" b="7339"/>
        <a:stretch/>
      </xdr:blipFill>
      <xdr:spPr>
        <a:xfrm>
          <a:off x="392880" y="30422059"/>
          <a:ext cx="2680520" cy="115014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21337</xdr:colOff>
      <xdr:row>201</xdr:row>
      <xdr:rowOff>90462</xdr:rowOff>
    </xdr:from>
    <xdr:to>
      <xdr:col>1</xdr:col>
      <xdr:colOff>2701294</xdr:colOff>
      <xdr:row>205</xdr:row>
      <xdr:rowOff>114822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657" b="17496"/>
        <a:stretch/>
      </xdr:blipFill>
      <xdr:spPr>
        <a:xfrm flipH="1">
          <a:off x="407556" y="47261394"/>
          <a:ext cx="2679957" cy="984688"/>
        </a:xfrm>
        <a:prstGeom prst="rect">
          <a:avLst/>
        </a:prstGeom>
      </xdr:spPr>
    </xdr:pic>
    <xdr:clientData/>
  </xdr:twoCellAnchor>
  <xdr:twoCellAnchor editAs="oneCell">
    <xdr:from>
      <xdr:col>1</xdr:col>
      <xdr:colOff>20677</xdr:colOff>
      <xdr:row>229</xdr:row>
      <xdr:rowOff>21408</xdr:rowOff>
    </xdr:from>
    <xdr:to>
      <xdr:col>1</xdr:col>
      <xdr:colOff>2536996</xdr:colOff>
      <xdr:row>236</xdr:row>
      <xdr:rowOff>182880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1" t="6610" r="2932" b="16720"/>
        <a:stretch/>
      </xdr:blipFill>
      <xdr:spPr>
        <a:xfrm flipH="1">
          <a:off x="401677" y="53437608"/>
          <a:ext cx="2516319" cy="1781992"/>
        </a:xfrm>
        <a:prstGeom prst="rect">
          <a:avLst/>
        </a:prstGeom>
      </xdr:spPr>
    </xdr:pic>
    <xdr:clientData/>
  </xdr:twoCellAnchor>
  <xdr:twoCellAnchor editAs="oneCell">
    <xdr:from>
      <xdr:col>1</xdr:col>
      <xdr:colOff>29028</xdr:colOff>
      <xdr:row>275</xdr:row>
      <xdr:rowOff>19958</xdr:rowOff>
    </xdr:from>
    <xdr:to>
      <xdr:col>1</xdr:col>
      <xdr:colOff>2464709</xdr:colOff>
      <xdr:row>289</xdr:row>
      <xdr:rowOff>48988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1" r="10090"/>
        <a:stretch/>
      </xdr:blipFill>
      <xdr:spPr>
        <a:xfrm flipH="1">
          <a:off x="410028" y="65513858"/>
          <a:ext cx="2435681" cy="2833188"/>
        </a:xfrm>
        <a:prstGeom prst="rect">
          <a:avLst/>
        </a:prstGeom>
      </xdr:spPr>
    </xdr:pic>
    <xdr:clientData/>
  </xdr:twoCellAnchor>
  <xdr:twoCellAnchor editAs="oneCell">
    <xdr:from>
      <xdr:col>1</xdr:col>
      <xdr:colOff>36691</xdr:colOff>
      <xdr:row>40</xdr:row>
      <xdr:rowOff>70557</xdr:rowOff>
    </xdr:from>
    <xdr:to>
      <xdr:col>1</xdr:col>
      <xdr:colOff>2239195</xdr:colOff>
      <xdr:row>47</xdr:row>
      <xdr:rowOff>88900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32" t="8997" r="12860" b="19030"/>
        <a:stretch/>
      </xdr:blipFill>
      <xdr:spPr>
        <a:xfrm>
          <a:off x="417691" y="11005257"/>
          <a:ext cx="2202504" cy="1440743"/>
        </a:xfrm>
        <a:prstGeom prst="rect">
          <a:avLst/>
        </a:prstGeom>
      </xdr:spPr>
    </xdr:pic>
    <xdr:clientData/>
  </xdr:twoCellAnchor>
  <xdr:twoCellAnchor editAs="oneCell">
    <xdr:from>
      <xdr:col>1</xdr:col>
      <xdr:colOff>29396</xdr:colOff>
      <xdr:row>120</xdr:row>
      <xdr:rowOff>23519</xdr:rowOff>
    </xdr:from>
    <xdr:to>
      <xdr:col>1</xdr:col>
      <xdr:colOff>1865950</xdr:colOff>
      <xdr:row>124</xdr:row>
      <xdr:rowOff>177799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328"/>
        <a:stretch/>
      </xdr:blipFill>
      <xdr:spPr>
        <a:xfrm flipH="1">
          <a:off x="410396" y="29995519"/>
          <a:ext cx="1836554" cy="1017881"/>
        </a:xfrm>
        <a:prstGeom prst="rect">
          <a:avLst/>
        </a:prstGeom>
      </xdr:spPr>
    </xdr:pic>
    <xdr:clientData/>
  </xdr:twoCellAnchor>
  <xdr:twoCellAnchor editAs="oneCell">
    <xdr:from>
      <xdr:col>1</xdr:col>
      <xdr:colOff>25398</xdr:colOff>
      <xdr:row>164</xdr:row>
      <xdr:rowOff>37158</xdr:rowOff>
    </xdr:from>
    <xdr:to>
      <xdr:col>1</xdr:col>
      <xdr:colOff>1920240</xdr:colOff>
      <xdr:row>167</xdr:row>
      <xdr:rowOff>179453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55" t="36111" r="27657" b="21627"/>
        <a:stretch/>
      </xdr:blipFill>
      <xdr:spPr>
        <a:xfrm flipH="1">
          <a:off x="411478" y="37029718"/>
          <a:ext cx="1894842" cy="751895"/>
        </a:xfrm>
        <a:prstGeom prst="rect">
          <a:avLst/>
        </a:prstGeom>
      </xdr:spPr>
    </xdr:pic>
    <xdr:clientData/>
  </xdr:twoCellAnchor>
  <xdr:twoCellAnchor editAs="oneCell">
    <xdr:from>
      <xdr:col>1</xdr:col>
      <xdr:colOff>71120</xdr:colOff>
      <xdr:row>154</xdr:row>
      <xdr:rowOff>20320</xdr:rowOff>
    </xdr:from>
    <xdr:to>
      <xdr:col>1</xdr:col>
      <xdr:colOff>2179159</xdr:colOff>
      <xdr:row>158</xdr:row>
      <xdr:rowOff>40641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57200" y="36189920"/>
          <a:ext cx="2108039" cy="8331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06E5E3F-B674-46F8-8B08-BB3F51414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16566</xdr:colOff>
      <xdr:row>387</xdr:row>
      <xdr:rowOff>149087</xdr:rowOff>
    </xdr:from>
    <xdr:to>
      <xdr:col>8</xdr:col>
      <xdr:colOff>1060174</xdr:colOff>
      <xdr:row>402</xdr:row>
      <xdr:rowOff>33130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38944A61-A440-47F4-860B-36A31DB7C1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2" b="3019"/>
        <a:stretch/>
      </xdr:blipFill>
      <xdr:spPr>
        <a:xfrm>
          <a:off x="397566" y="91241217"/>
          <a:ext cx="13036825" cy="2882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500380</xdr:colOff>
      <xdr:row>1</xdr:row>
      <xdr:rowOff>2540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C13840B-9BA4-894C-86BA-DCD91660D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0"/>
          <a:ext cx="88900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125</xdr:row>
      <xdr:rowOff>30480</xdr:rowOff>
    </xdr:from>
    <xdr:to>
      <xdr:col>8</xdr:col>
      <xdr:colOff>1168400</xdr:colOff>
      <xdr:row>125</xdr:row>
      <xdr:rowOff>1554480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4EF7D9DA-7E42-0229-47B7-B066DEAA9A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8879800"/>
          <a:ext cx="1323848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38098</xdr:rowOff>
    </xdr:from>
    <xdr:to>
      <xdr:col>8</xdr:col>
      <xdr:colOff>1183640</xdr:colOff>
      <xdr:row>226</xdr:row>
      <xdr:rowOff>1569718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2D321CB9-CE88-185D-4690-F6877C08A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53119018"/>
          <a:ext cx="13238480" cy="153162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273</xdr:row>
      <xdr:rowOff>45719</xdr:rowOff>
    </xdr:from>
    <xdr:to>
      <xdr:col>8</xdr:col>
      <xdr:colOff>1198880</xdr:colOff>
      <xdr:row>273</xdr:row>
      <xdr:rowOff>1569719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E31752B4-9228-0723-5DA6-3410142D5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" y="65592959"/>
          <a:ext cx="13238480" cy="15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T419"/>
  <sheetViews>
    <sheetView tabSelected="1" view="pageBreakPreview" topLeftCell="A379" zoomScale="50" zoomScaleNormal="50" zoomScaleSheetLayoutView="50" zoomScalePageLayoutView="20" workbookViewId="0">
      <selection activeCell="R404" sqref="R404"/>
    </sheetView>
  </sheetViews>
  <sheetFormatPr defaultColWidth="8.5546875" defaultRowHeight="14.4" x14ac:dyDescent="0.3"/>
  <cols>
    <col min="1" max="1" width="5.6640625" style="188" customWidth="1"/>
    <col min="2" max="3" width="40.6640625" customWidth="1"/>
    <col min="4" max="4" width="19.88671875" customWidth="1"/>
    <col min="5" max="5" width="21.109375" customWidth="1"/>
    <col min="6" max="9" width="17.6640625" customWidth="1"/>
    <col min="10" max="10" width="3.5546875" style="188" customWidth="1"/>
    <col min="11" max="11" width="15.44140625" customWidth="1"/>
    <col min="12" max="12" width="19.77734375" customWidth="1"/>
    <col min="13" max="13" width="19.77734375" hidden="1" customWidth="1"/>
    <col min="14" max="14" width="19.77734375" customWidth="1"/>
  </cols>
  <sheetData>
    <row r="1" spans="1:15" ht="151.94999999999999" customHeight="1" x14ac:dyDescent="0.3">
      <c r="A1" s="193"/>
      <c r="B1" s="273" t="s">
        <v>0</v>
      </c>
      <c r="C1" s="274"/>
      <c r="D1" s="274"/>
      <c r="E1" s="274"/>
      <c r="F1" s="274"/>
      <c r="G1" s="374" t="s">
        <v>319</v>
      </c>
      <c r="H1" s="374"/>
      <c r="I1" s="374"/>
      <c r="J1" s="189"/>
    </row>
    <row r="2" spans="1:15" ht="25.2" customHeight="1" x14ac:dyDescent="0.4">
      <c r="A2" s="180"/>
      <c r="B2" s="378" t="s">
        <v>1</v>
      </c>
      <c r="C2" s="378"/>
      <c r="D2" s="378"/>
      <c r="E2" s="378"/>
      <c r="F2" s="378"/>
      <c r="G2" s="378"/>
      <c r="H2" s="378"/>
      <c r="I2" s="378"/>
      <c r="J2" s="378"/>
    </row>
    <row r="3" spans="1:15" ht="25.2" customHeight="1" thickBot="1" x14ac:dyDescent="0.35">
      <c r="A3" s="173"/>
      <c r="B3" s="298" t="s">
        <v>2</v>
      </c>
      <c r="C3" s="379">
        <f ca="1">TODAY()</f>
        <v>45065</v>
      </c>
      <c r="D3" s="379"/>
      <c r="E3" s="379"/>
      <c r="F3" s="379"/>
      <c r="G3" s="379"/>
      <c r="H3" s="379"/>
      <c r="I3" s="379"/>
      <c r="J3" s="190"/>
    </row>
    <row r="4" spans="1:15" ht="23.4" customHeight="1" thickBot="1" x14ac:dyDescent="0.35">
      <c r="A4" s="173"/>
      <c r="B4" s="170" t="s">
        <v>3</v>
      </c>
      <c r="C4" s="170" t="s">
        <v>4</v>
      </c>
      <c r="D4" s="170" t="s">
        <v>5</v>
      </c>
      <c r="E4" s="170" t="s">
        <v>6</v>
      </c>
      <c r="F4" s="170" t="s">
        <v>7</v>
      </c>
      <c r="G4" s="170" t="s">
        <v>8</v>
      </c>
      <c r="H4" s="170" t="s">
        <v>275</v>
      </c>
      <c r="I4" s="170" t="s">
        <v>276</v>
      </c>
    </row>
    <row r="5" spans="1:15" ht="22.2" customHeight="1" thickBot="1" x14ac:dyDescent="0.35">
      <c r="A5" s="173"/>
      <c r="B5" s="380" t="s">
        <v>9</v>
      </c>
      <c r="C5" s="380"/>
      <c r="D5" s="380"/>
      <c r="E5" s="380"/>
      <c r="F5" s="380"/>
      <c r="G5" s="380"/>
      <c r="H5" s="380"/>
      <c r="I5" s="380"/>
    </row>
    <row r="6" spans="1:15" ht="16.649999999999999" customHeight="1" thickBot="1" x14ac:dyDescent="0.35">
      <c r="A6" s="173"/>
      <c r="B6" s="381"/>
      <c r="C6" s="1" t="s">
        <v>10</v>
      </c>
      <c r="D6" s="2">
        <v>6</v>
      </c>
      <c r="E6" s="3">
        <v>0.25</v>
      </c>
      <c r="F6" s="4">
        <f>H6*E6/1000</f>
        <v>17.324999999999999</v>
      </c>
      <c r="G6" s="4">
        <f>I6*E6/1000</f>
        <v>16.805250000000001</v>
      </c>
      <c r="H6" s="196">
        <f>M6</f>
        <v>69300</v>
      </c>
      <c r="I6" s="197">
        <f t="shared" ref="I6:I24" si="0">H6*0.97</f>
        <v>67221</v>
      </c>
      <c r="J6" s="191"/>
      <c r="K6" s="5"/>
      <c r="M6" s="188">
        <v>69300</v>
      </c>
      <c r="N6" s="6"/>
      <c r="O6" s="300"/>
    </row>
    <row r="7" spans="1:15" ht="16.649999999999999" customHeight="1" thickBot="1" x14ac:dyDescent="0.35">
      <c r="A7" s="173"/>
      <c r="B7" s="381"/>
      <c r="C7" s="7" t="s">
        <v>11</v>
      </c>
      <c r="D7" s="8" t="s">
        <v>12</v>
      </c>
      <c r="E7" s="9">
        <v>0.25</v>
      </c>
      <c r="F7" s="10">
        <f>H7*E7/1000</f>
        <v>17.2</v>
      </c>
      <c r="G7" s="10">
        <f>I7*E7/1000</f>
        <v>16.684000000000001</v>
      </c>
      <c r="H7" s="198">
        <f>M7</f>
        <v>68800</v>
      </c>
      <c r="I7" s="199">
        <f t="shared" si="0"/>
        <v>66736</v>
      </c>
      <c r="J7" s="191"/>
      <c r="K7" s="5"/>
      <c r="M7">
        <v>68800</v>
      </c>
      <c r="N7" s="6"/>
      <c r="O7" s="300"/>
    </row>
    <row r="8" spans="1:15" ht="16.649999999999999" customHeight="1" thickBot="1" x14ac:dyDescent="0.35">
      <c r="A8" s="173"/>
      <c r="B8" s="381"/>
      <c r="C8" s="7" t="s">
        <v>13</v>
      </c>
      <c r="D8" s="8">
        <v>6</v>
      </c>
      <c r="E8" s="11">
        <v>0.41699999999999998</v>
      </c>
      <c r="F8" s="10">
        <f t="shared" ref="F8:F24" si="1">H8*E8/1000</f>
        <v>28.689599999999999</v>
      </c>
      <c r="G8" s="10">
        <f t="shared" ref="G8:G24" si="2">I8*E8/1000</f>
        <v>27.828911999999999</v>
      </c>
      <c r="H8" s="198">
        <f t="shared" ref="H8:H23" si="3">M8</f>
        <v>68800</v>
      </c>
      <c r="I8" s="199">
        <f t="shared" si="0"/>
        <v>66736</v>
      </c>
      <c r="J8" s="191"/>
      <c r="K8" s="5"/>
      <c r="M8">
        <v>68800</v>
      </c>
      <c r="N8" s="6"/>
      <c r="O8" s="300"/>
    </row>
    <row r="9" spans="1:15" ht="16.649999999999999" customHeight="1" thickBot="1" x14ac:dyDescent="0.35">
      <c r="A9" s="173"/>
      <c r="B9" s="381"/>
      <c r="C9" s="7" t="s">
        <v>14</v>
      </c>
      <c r="D9" s="8" t="s">
        <v>12</v>
      </c>
      <c r="E9" s="11">
        <v>0.41699999999999998</v>
      </c>
      <c r="F9" s="10">
        <f t="shared" si="1"/>
        <v>28.439399999999999</v>
      </c>
      <c r="G9" s="10">
        <f t="shared" si="2"/>
        <v>27.586217999999999</v>
      </c>
      <c r="H9" s="198">
        <f t="shared" si="3"/>
        <v>68200</v>
      </c>
      <c r="I9" s="199">
        <f t="shared" si="0"/>
        <v>66154</v>
      </c>
      <c r="J9" s="191"/>
      <c r="K9" s="5"/>
      <c r="M9">
        <v>68200</v>
      </c>
      <c r="N9" s="6"/>
      <c r="O9" s="300"/>
    </row>
    <row r="10" spans="1:15" ht="16.649999999999999" customHeight="1" thickBot="1" x14ac:dyDescent="0.35">
      <c r="A10" s="173"/>
      <c r="B10" s="381"/>
      <c r="C10" s="7" t="s">
        <v>15</v>
      </c>
      <c r="D10" s="8">
        <v>6</v>
      </c>
      <c r="E10" s="9">
        <v>0.65</v>
      </c>
      <c r="F10" s="10">
        <f t="shared" si="1"/>
        <v>46.734999999999999</v>
      </c>
      <c r="G10" s="10">
        <f t="shared" si="2"/>
        <v>45.332950000000004</v>
      </c>
      <c r="H10" s="198">
        <f t="shared" si="3"/>
        <v>71900</v>
      </c>
      <c r="I10" s="199">
        <f t="shared" si="0"/>
        <v>69743</v>
      </c>
      <c r="J10" s="191"/>
      <c r="K10" s="5"/>
      <c r="M10">
        <v>71900</v>
      </c>
      <c r="N10" s="6"/>
      <c r="O10" s="300"/>
    </row>
    <row r="11" spans="1:15" ht="16.649999999999999" customHeight="1" thickBot="1" x14ac:dyDescent="0.35">
      <c r="A11" s="173"/>
      <c r="B11" s="381"/>
      <c r="C11" s="7" t="s">
        <v>16</v>
      </c>
      <c r="D11" s="8">
        <v>11.7</v>
      </c>
      <c r="E11" s="12">
        <v>0.65</v>
      </c>
      <c r="F11" s="10">
        <f t="shared" si="1"/>
        <v>46.734999999999999</v>
      </c>
      <c r="G11" s="10">
        <f t="shared" si="2"/>
        <v>45.332950000000004</v>
      </c>
      <c r="H11" s="198">
        <f t="shared" si="3"/>
        <v>71900</v>
      </c>
      <c r="I11" s="199">
        <f t="shared" si="0"/>
        <v>69743</v>
      </c>
      <c r="J11" s="191"/>
      <c r="K11" s="5"/>
      <c r="M11">
        <v>71900</v>
      </c>
      <c r="N11" s="6"/>
      <c r="O11" s="300"/>
    </row>
    <row r="12" spans="1:15" ht="16.649999999999999" customHeight="1" thickBot="1" x14ac:dyDescent="0.35">
      <c r="A12" s="173"/>
      <c r="B12" s="381"/>
      <c r="C12" s="7" t="s">
        <v>17</v>
      </c>
      <c r="D12" s="8" t="s">
        <v>12</v>
      </c>
      <c r="E12" s="12">
        <v>0.65</v>
      </c>
      <c r="F12" s="10">
        <f t="shared" si="1"/>
        <v>46.41</v>
      </c>
      <c r="G12" s="10">
        <f t="shared" si="2"/>
        <v>45.017700000000005</v>
      </c>
      <c r="H12" s="198">
        <f t="shared" si="3"/>
        <v>71400</v>
      </c>
      <c r="I12" s="199">
        <f t="shared" si="0"/>
        <v>69258</v>
      </c>
      <c r="J12" s="191"/>
      <c r="K12" s="5"/>
      <c r="M12">
        <v>71400</v>
      </c>
      <c r="N12" s="6"/>
      <c r="O12" s="300"/>
    </row>
    <row r="13" spans="1:15" ht="16.649999999999999" customHeight="1" thickBot="1" x14ac:dyDescent="0.35">
      <c r="A13" s="173"/>
      <c r="B13" s="381"/>
      <c r="C13" s="7" t="s">
        <v>18</v>
      </c>
      <c r="D13" s="8">
        <v>11.7</v>
      </c>
      <c r="E13" s="11">
        <v>0.93200000000000005</v>
      </c>
      <c r="F13" s="10">
        <f t="shared" si="1"/>
        <v>65.985600000000005</v>
      </c>
      <c r="G13" s="10">
        <f t="shared" si="2"/>
        <v>64.006032000000005</v>
      </c>
      <c r="H13" s="198">
        <f t="shared" si="3"/>
        <v>70800</v>
      </c>
      <c r="I13" s="199">
        <f t="shared" si="0"/>
        <v>68676</v>
      </c>
      <c r="J13" s="191"/>
      <c r="K13" s="5"/>
      <c r="M13">
        <v>70800</v>
      </c>
      <c r="N13" s="6"/>
      <c r="O13" s="300"/>
    </row>
    <row r="14" spans="1:15" ht="16.649999999999999" customHeight="1" thickBot="1" x14ac:dyDescent="0.35">
      <c r="A14" s="173"/>
      <c r="B14" s="381"/>
      <c r="C14" s="7" t="s">
        <v>19</v>
      </c>
      <c r="D14" s="8">
        <v>11.7</v>
      </c>
      <c r="E14" s="11">
        <v>1.2649999999999999</v>
      </c>
      <c r="F14" s="10">
        <f t="shared" si="1"/>
        <v>84.375500000000002</v>
      </c>
      <c r="G14" s="10">
        <f t="shared" si="2"/>
        <v>81.844234999999998</v>
      </c>
      <c r="H14" s="198">
        <f t="shared" si="3"/>
        <v>66700</v>
      </c>
      <c r="I14" s="199">
        <f t="shared" si="0"/>
        <v>64699</v>
      </c>
      <c r="J14" s="191"/>
      <c r="K14" s="5"/>
      <c r="M14">
        <v>66700</v>
      </c>
      <c r="N14" s="6"/>
      <c r="O14" s="300"/>
    </row>
    <row r="15" spans="1:15" ht="16.649999999999999" customHeight="1" thickBot="1" x14ac:dyDescent="0.35">
      <c r="A15" s="173"/>
      <c r="B15" s="381"/>
      <c r="C15" s="7" t="s">
        <v>20</v>
      </c>
      <c r="D15" s="8">
        <v>11.7</v>
      </c>
      <c r="E15" s="11">
        <v>1.6240000000000001</v>
      </c>
      <c r="F15" s="10">
        <f t="shared" si="1"/>
        <v>108.32080000000001</v>
      </c>
      <c r="G15" s="10">
        <f t="shared" si="2"/>
        <v>105.07117600000001</v>
      </c>
      <c r="H15" s="198">
        <f t="shared" si="3"/>
        <v>66700</v>
      </c>
      <c r="I15" s="199">
        <f t="shared" si="0"/>
        <v>64699</v>
      </c>
      <c r="J15" s="191"/>
      <c r="K15" s="5"/>
      <c r="M15">
        <v>66700</v>
      </c>
      <c r="N15" s="6"/>
      <c r="O15" s="300"/>
    </row>
    <row r="16" spans="1:15" ht="16.649999999999999" customHeight="1" thickBot="1" x14ac:dyDescent="0.35">
      <c r="A16" s="173"/>
      <c r="B16" s="381"/>
      <c r="C16" s="7" t="s">
        <v>21</v>
      </c>
      <c r="D16" s="8">
        <v>11.7</v>
      </c>
      <c r="E16" s="11">
        <v>2.0510000000000002</v>
      </c>
      <c r="F16" s="10">
        <f t="shared" si="1"/>
        <v>136.80170000000001</v>
      </c>
      <c r="G16" s="10">
        <f t="shared" si="2"/>
        <v>132.69764900000001</v>
      </c>
      <c r="H16" s="198">
        <f t="shared" si="3"/>
        <v>66700</v>
      </c>
      <c r="I16" s="199">
        <f t="shared" si="0"/>
        <v>64699</v>
      </c>
      <c r="J16" s="191"/>
      <c r="K16" s="5"/>
      <c r="M16">
        <v>66700</v>
      </c>
      <c r="N16" s="6"/>
      <c r="O16" s="300"/>
    </row>
    <row r="17" spans="1:15" ht="16.649999999999999" customHeight="1" thickBot="1" x14ac:dyDescent="0.35">
      <c r="A17" s="173"/>
      <c r="B17" s="381"/>
      <c r="C17" s="7" t="s">
        <v>22</v>
      </c>
      <c r="D17" s="8">
        <v>11.7</v>
      </c>
      <c r="E17" s="11">
        <v>2.5209999999999999</v>
      </c>
      <c r="F17" s="10">
        <f t="shared" si="1"/>
        <v>168.15069999999997</v>
      </c>
      <c r="G17" s="10">
        <f t="shared" si="2"/>
        <v>163.106179</v>
      </c>
      <c r="H17" s="198">
        <f t="shared" si="3"/>
        <v>66700</v>
      </c>
      <c r="I17" s="199">
        <f t="shared" si="0"/>
        <v>64699</v>
      </c>
      <c r="J17" s="191"/>
      <c r="K17" s="5"/>
      <c r="M17">
        <v>66700</v>
      </c>
      <c r="N17" s="6"/>
      <c r="O17" s="300"/>
    </row>
    <row r="18" spans="1:15" ht="16.649999999999999" customHeight="1" thickBot="1" x14ac:dyDescent="0.35">
      <c r="A18" s="173"/>
      <c r="B18" s="381"/>
      <c r="C18" s="7" t="s">
        <v>23</v>
      </c>
      <c r="D18" s="8">
        <v>11.7</v>
      </c>
      <c r="E18" s="11">
        <v>3.0339999999999998</v>
      </c>
      <c r="F18" s="10">
        <f t="shared" si="1"/>
        <v>202.36779999999999</v>
      </c>
      <c r="G18" s="10">
        <f t="shared" si="2"/>
        <v>196.29676599999996</v>
      </c>
      <c r="H18" s="198">
        <f t="shared" si="3"/>
        <v>66700</v>
      </c>
      <c r="I18" s="199">
        <f t="shared" si="0"/>
        <v>64699</v>
      </c>
      <c r="J18" s="191"/>
      <c r="K18" s="5"/>
      <c r="M18">
        <v>66700</v>
      </c>
      <c r="N18" s="6"/>
      <c r="O18" s="300"/>
    </row>
    <row r="19" spans="1:15" ht="16.649999999999999" customHeight="1" thickBot="1" x14ac:dyDescent="0.35">
      <c r="A19" s="173"/>
      <c r="B19" s="381"/>
      <c r="C19" s="7" t="s">
        <v>24</v>
      </c>
      <c r="D19" s="8">
        <v>11.7</v>
      </c>
      <c r="E19" s="11">
        <v>3.8889999999999998</v>
      </c>
      <c r="F19" s="10">
        <f t="shared" si="1"/>
        <v>259.3963</v>
      </c>
      <c r="G19" s="10">
        <f t="shared" si="2"/>
        <v>251.61441099999999</v>
      </c>
      <c r="H19" s="198">
        <f t="shared" si="3"/>
        <v>66700</v>
      </c>
      <c r="I19" s="199">
        <f t="shared" si="0"/>
        <v>64699</v>
      </c>
      <c r="J19" s="191"/>
      <c r="K19" s="5"/>
      <c r="M19">
        <v>66700</v>
      </c>
      <c r="N19" s="6"/>
      <c r="O19" s="300"/>
    </row>
    <row r="20" spans="1:15" ht="16.649999999999999" customHeight="1" thickBot="1" x14ac:dyDescent="0.35">
      <c r="A20" s="173"/>
      <c r="B20" s="381"/>
      <c r="C20" s="7" t="s">
        <v>25</v>
      </c>
      <c r="D20" s="8">
        <v>11.7</v>
      </c>
      <c r="E20" s="11">
        <v>4.915</v>
      </c>
      <c r="F20" s="10">
        <f t="shared" si="1"/>
        <v>327.83049999999997</v>
      </c>
      <c r="G20" s="10">
        <f t="shared" si="2"/>
        <v>317.99558500000001</v>
      </c>
      <c r="H20" s="198">
        <f t="shared" si="3"/>
        <v>66700</v>
      </c>
      <c r="I20" s="199">
        <f t="shared" si="0"/>
        <v>64699</v>
      </c>
      <c r="J20" s="191"/>
      <c r="K20" s="5"/>
      <c r="M20">
        <v>66700</v>
      </c>
      <c r="N20" s="6"/>
      <c r="O20" s="300"/>
    </row>
    <row r="21" spans="1:15" ht="16.649999999999999" customHeight="1" thickBot="1" x14ac:dyDescent="0.35">
      <c r="A21" s="173"/>
      <c r="B21" s="381"/>
      <c r="C21" s="13" t="s">
        <v>26</v>
      </c>
      <c r="D21" s="14">
        <v>11.7</v>
      </c>
      <c r="E21" s="11">
        <v>5.5979999999999999</v>
      </c>
      <c r="F21" s="10">
        <f t="shared" si="1"/>
        <v>466.31339999999994</v>
      </c>
      <c r="G21" s="10">
        <f t="shared" si="2"/>
        <v>452.32399799999996</v>
      </c>
      <c r="H21" s="198">
        <f t="shared" si="3"/>
        <v>83300</v>
      </c>
      <c r="I21" s="199">
        <f t="shared" si="0"/>
        <v>80801</v>
      </c>
      <c r="J21" s="191"/>
      <c r="K21" s="5"/>
      <c r="M21">
        <v>83300</v>
      </c>
      <c r="N21" s="6"/>
      <c r="O21" s="300"/>
    </row>
    <row r="22" spans="1:15" ht="16.649999999999999" customHeight="1" thickBot="1" x14ac:dyDescent="0.35">
      <c r="A22" s="173"/>
      <c r="B22" s="381"/>
      <c r="C22" s="15" t="s">
        <v>27</v>
      </c>
      <c r="D22" s="16">
        <v>11.7</v>
      </c>
      <c r="E22" s="17">
        <v>6.5380000000000003</v>
      </c>
      <c r="F22" s="10">
        <f t="shared" si="1"/>
        <v>578.61300000000006</v>
      </c>
      <c r="G22" s="10">
        <f t="shared" si="2"/>
        <v>561.25460999999996</v>
      </c>
      <c r="H22" s="198">
        <f t="shared" si="3"/>
        <v>88500</v>
      </c>
      <c r="I22" s="199">
        <f t="shared" si="0"/>
        <v>85845</v>
      </c>
      <c r="J22" s="191"/>
      <c r="K22" s="5"/>
      <c r="M22">
        <v>88500</v>
      </c>
      <c r="N22" s="6"/>
      <c r="O22" s="300"/>
    </row>
    <row r="23" spans="1:15" ht="16.649999999999999" customHeight="1" thickBot="1" x14ac:dyDescent="0.35">
      <c r="A23" s="173"/>
      <c r="B23" s="381"/>
      <c r="C23" s="18" t="s">
        <v>28</v>
      </c>
      <c r="D23" s="19">
        <v>11.7</v>
      </c>
      <c r="E23" s="20">
        <v>8.1449999999999996</v>
      </c>
      <c r="F23" s="10">
        <f t="shared" si="1"/>
        <v>720.83249999999998</v>
      </c>
      <c r="G23" s="10">
        <f t="shared" si="2"/>
        <v>699.20752499999992</v>
      </c>
      <c r="H23" s="198">
        <f t="shared" si="3"/>
        <v>88500</v>
      </c>
      <c r="I23" s="199">
        <f t="shared" si="0"/>
        <v>85845</v>
      </c>
      <c r="J23" s="191"/>
      <c r="K23" s="5"/>
      <c r="M23">
        <v>88500</v>
      </c>
      <c r="N23" s="6"/>
      <c r="O23" s="300"/>
    </row>
    <row r="24" spans="1:15" ht="16.649999999999999" customHeight="1" thickBot="1" x14ac:dyDescent="0.35">
      <c r="A24" s="173"/>
      <c r="B24" s="381"/>
      <c r="C24" s="18" t="s">
        <v>29</v>
      </c>
      <c r="D24" s="21">
        <v>11.7</v>
      </c>
      <c r="E24" s="20">
        <v>10.170999999999999</v>
      </c>
      <c r="F24" s="10">
        <f t="shared" si="1"/>
        <v>900.13350000000003</v>
      </c>
      <c r="G24" s="10">
        <f t="shared" si="2"/>
        <v>873.12949500000002</v>
      </c>
      <c r="H24" s="256">
        <f>M24</f>
        <v>88500</v>
      </c>
      <c r="I24" s="200">
        <f t="shared" si="0"/>
        <v>85845</v>
      </c>
      <c r="J24" s="191"/>
      <c r="K24" s="5"/>
      <c r="M24">
        <v>88500</v>
      </c>
      <c r="N24" s="6"/>
      <c r="O24" s="300"/>
    </row>
    <row r="25" spans="1:15" ht="22.2" customHeight="1" thickBot="1" x14ac:dyDescent="0.35">
      <c r="A25" s="173"/>
      <c r="B25" s="382" t="s">
        <v>30</v>
      </c>
      <c r="C25" s="382"/>
      <c r="D25" s="382"/>
      <c r="E25" s="382"/>
      <c r="F25" s="382"/>
      <c r="G25" s="382"/>
      <c r="H25" s="382"/>
      <c r="I25" s="382"/>
      <c r="J25" s="191"/>
      <c r="K25" s="5"/>
      <c r="N25" s="6"/>
    </row>
    <row r="26" spans="1:15" ht="16.649999999999999" customHeight="1" x14ac:dyDescent="0.3">
      <c r="A26" s="173"/>
      <c r="B26" s="381" t="s">
        <v>0</v>
      </c>
      <c r="C26" s="162" t="s">
        <v>31</v>
      </c>
      <c r="D26" s="162" t="s">
        <v>12</v>
      </c>
      <c r="E26" s="22">
        <v>3.7</v>
      </c>
      <c r="F26" s="23">
        <f>H26*E26/1000</f>
        <v>393.31</v>
      </c>
      <c r="G26" s="24">
        <f>I26*E26/1000</f>
        <v>381.51069999999999</v>
      </c>
      <c r="H26" s="201">
        <f>M26</f>
        <v>106300</v>
      </c>
      <c r="I26" s="144">
        <f t="shared" ref="I26:I39" si="4">H26*0.97</f>
        <v>103111</v>
      </c>
      <c r="J26" s="191"/>
      <c r="K26" s="5"/>
      <c r="M26">
        <v>106300</v>
      </c>
      <c r="N26" s="6"/>
    </row>
    <row r="27" spans="1:15" ht="16.649999999999999" customHeight="1" x14ac:dyDescent="0.3">
      <c r="A27" s="173"/>
      <c r="B27" s="386"/>
      <c r="C27" s="25" t="s">
        <v>32</v>
      </c>
      <c r="D27" s="25" t="s">
        <v>12</v>
      </c>
      <c r="E27" s="25">
        <v>11.1</v>
      </c>
      <c r="F27" s="24">
        <f>H27*E27/1000</f>
        <v>1248.75</v>
      </c>
      <c r="G27" s="24">
        <f>I27*E27/1000</f>
        <v>1211.2874999999999</v>
      </c>
      <c r="H27" s="198">
        <f>M27</f>
        <v>112500</v>
      </c>
      <c r="I27" s="149">
        <f t="shared" si="4"/>
        <v>109125</v>
      </c>
      <c r="J27" s="191"/>
      <c r="K27" s="5"/>
      <c r="M27">
        <v>112500</v>
      </c>
      <c r="N27" s="6"/>
    </row>
    <row r="28" spans="1:15" ht="16.649999999999999" customHeight="1" x14ac:dyDescent="0.3">
      <c r="A28" s="173"/>
      <c r="B28" s="386"/>
      <c r="C28" s="25" t="s">
        <v>33</v>
      </c>
      <c r="D28" s="25" t="s">
        <v>12</v>
      </c>
      <c r="E28" s="25">
        <v>12.9</v>
      </c>
      <c r="F28" s="24">
        <f t="shared" ref="F28:F39" si="5">H28*E28/1000</f>
        <v>1478.34</v>
      </c>
      <c r="G28" s="24">
        <f t="shared" ref="G28:G39" si="6">I28*E28/1000</f>
        <v>1433.9898000000001</v>
      </c>
      <c r="H28" s="198">
        <f t="shared" ref="H28:H38" si="7">M28</f>
        <v>114600</v>
      </c>
      <c r="I28" s="149">
        <f t="shared" si="4"/>
        <v>111162</v>
      </c>
      <c r="J28" s="191"/>
      <c r="K28" s="5"/>
      <c r="M28">
        <v>114600</v>
      </c>
      <c r="N28" s="6"/>
    </row>
    <row r="29" spans="1:15" ht="16.649999999999999" customHeight="1" x14ac:dyDescent="0.3">
      <c r="A29" s="173"/>
      <c r="B29" s="386"/>
      <c r="C29" s="25" t="s">
        <v>34</v>
      </c>
      <c r="D29" s="25" t="s">
        <v>12</v>
      </c>
      <c r="E29" s="25">
        <v>15.7</v>
      </c>
      <c r="F29" s="24">
        <f t="shared" si="5"/>
        <v>1799.22</v>
      </c>
      <c r="G29" s="24">
        <f t="shared" si="6"/>
        <v>1745.2433999999998</v>
      </c>
      <c r="H29" s="198">
        <f t="shared" si="7"/>
        <v>114600</v>
      </c>
      <c r="I29" s="149">
        <f t="shared" si="4"/>
        <v>111162</v>
      </c>
      <c r="J29" s="191"/>
      <c r="K29" s="5"/>
      <c r="M29">
        <v>114600</v>
      </c>
      <c r="N29" s="6"/>
    </row>
    <row r="30" spans="1:15" ht="16.649999999999999" customHeight="1" x14ac:dyDescent="0.3">
      <c r="A30" s="173"/>
      <c r="B30" s="386"/>
      <c r="C30" s="25" t="s">
        <v>35</v>
      </c>
      <c r="D30" s="25" t="s">
        <v>12</v>
      </c>
      <c r="E30" s="25">
        <v>22.7</v>
      </c>
      <c r="F30" s="24">
        <f t="shared" si="5"/>
        <v>2601.42</v>
      </c>
      <c r="G30" s="24">
        <f t="shared" si="6"/>
        <v>2523.3773999999999</v>
      </c>
      <c r="H30" s="198">
        <f t="shared" si="7"/>
        <v>114600</v>
      </c>
      <c r="I30" s="149">
        <f t="shared" si="4"/>
        <v>111162</v>
      </c>
      <c r="J30" s="191"/>
      <c r="K30" s="5"/>
      <c r="M30">
        <v>114600</v>
      </c>
      <c r="N30" s="6"/>
    </row>
    <row r="31" spans="1:15" ht="16.649999999999999" customHeight="1" x14ac:dyDescent="0.3">
      <c r="A31" s="173"/>
      <c r="B31" s="386"/>
      <c r="C31" s="25" t="s">
        <v>36</v>
      </c>
      <c r="D31" s="25" t="s">
        <v>12</v>
      </c>
      <c r="E31" s="25">
        <v>26.4</v>
      </c>
      <c r="F31" s="24">
        <f t="shared" si="5"/>
        <v>3025.44</v>
      </c>
      <c r="G31" s="24">
        <f t="shared" si="6"/>
        <v>2934.6767999999997</v>
      </c>
      <c r="H31" s="198">
        <f t="shared" si="7"/>
        <v>114600</v>
      </c>
      <c r="I31" s="149">
        <f t="shared" si="4"/>
        <v>111162</v>
      </c>
      <c r="J31" s="191"/>
      <c r="K31" s="5"/>
      <c r="M31">
        <v>114600</v>
      </c>
      <c r="N31" s="6"/>
    </row>
    <row r="32" spans="1:15" ht="16.649999999999999" customHeight="1" x14ac:dyDescent="0.3">
      <c r="A32" s="173"/>
      <c r="B32" s="386"/>
      <c r="C32" s="25" t="s">
        <v>37</v>
      </c>
      <c r="D32" s="25" t="s">
        <v>12</v>
      </c>
      <c r="E32" s="25">
        <v>30.6</v>
      </c>
      <c r="F32" s="24">
        <f t="shared" si="5"/>
        <v>3506.76</v>
      </c>
      <c r="G32" s="24">
        <f t="shared" si="6"/>
        <v>3401.5572000000002</v>
      </c>
      <c r="H32" s="198">
        <f t="shared" si="7"/>
        <v>114600</v>
      </c>
      <c r="I32" s="149">
        <f t="shared" si="4"/>
        <v>111162</v>
      </c>
      <c r="J32" s="191"/>
      <c r="K32" s="5"/>
      <c r="M32">
        <v>114600</v>
      </c>
      <c r="N32" s="6"/>
    </row>
    <row r="33" spans="1:14" ht="16.649999999999999" customHeight="1" x14ac:dyDescent="0.3">
      <c r="A33" s="173"/>
      <c r="B33" s="386"/>
      <c r="C33" s="25" t="s">
        <v>38</v>
      </c>
      <c r="D33" s="25" t="s">
        <v>12</v>
      </c>
      <c r="E33" s="25">
        <v>40.299999999999997</v>
      </c>
      <c r="F33" s="24">
        <f t="shared" si="5"/>
        <v>4618.38</v>
      </c>
      <c r="G33" s="24">
        <f t="shared" si="6"/>
        <v>4479.8285999999998</v>
      </c>
      <c r="H33" s="198">
        <f t="shared" si="7"/>
        <v>114600</v>
      </c>
      <c r="I33" s="149">
        <f t="shared" si="4"/>
        <v>111162</v>
      </c>
      <c r="J33" s="191"/>
      <c r="K33" s="5"/>
      <c r="M33">
        <v>114600</v>
      </c>
      <c r="N33" s="6"/>
    </row>
    <row r="34" spans="1:14" ht="16.649999999999999" customHeight="1" x14ac:dyDescent="0.3">
      <c r="A34" s="173"/>
      <c r="B34" s="386"/>
      <c r="C34" s="25" t="s">
        <v>39</v>
      </c>
      <c r="D34" s="25" t="s">
        <v>12</v>
      </c>
      <c r="E34" s="25">
        <v>50.5</v>
      </c>
      <c r="F34" s="24">
        <f t="shared" si="5"/>
        <v>5787.3</v>
      </c>
      <c r="G34" s="24">
        <f t="shared" si="6"/>
        <v>5613.6809999999996</v>
      </c>
      <c r="H34" s="198">
        <f t="shared" si="7"/>
        <v>114600</v>
      </c>
      <c r="I34" s="149">
        <f t="shared" si="4"/>
        <v>111162</v>
      </c>
      <c r="J34" s="191"/>
      <c r="K34" s="5"/>
      <c r="M34">
        <v>114600</v>
      </c>
      <c r="N34" s="6"/>
    </row>
    <row r="35" spans="1:14" ht="16.649999999999999" customHeight="1" x14ac:dyDescent="0.3">
      <c r="A35" s="173"/>
      <c r="B35" s="386"/>
      <c r="C35" s="25" t="s">
        <v>40</v>
      </c>
      <c r="D35" s="25" t="s">
        <v>12</v>
      </c>
      <c r="E35" s="25">
        <v>62.4</v>
      </c>
      <c r="F35" s="24">
        <f t="shared" si="5"/>
        <v>7151.04</v>
      </c>
      <c r="G35" s="24">
        <f t="shared" si="6"/>
        <v>6936.5087999999996</v>
      </c>
      <c r="H35" s="198">
        <f t="shared" si="7"/>
        <v>114600</v>
      </c>
      <c r="I35" s="149">
        <f t="shared" si="4"/>
        <v>111162</v>
      </c>
      <c r="J35" s="191"/>
      <c r="K35" s="5"/>
      <c r="M35">
        <v>114600</v>
      </c>
      <c r="N35" s="6"/>
    </row>
    <row r="36" spans="1:14" ht="16.649999999999999" customHeight="1" x14ac:dyDescent="0.3">
      <c r="A36" s="173"/>
      <c r="B36" s="386"/>
      <c r="C36" s="25" t="s">
        <v>240</v>
      </c>
      <c r="D36" s="25" t="s">
        <v>12</v>
      </c>
      <c r="E36" s="161">
        <v>90</v>
      </c>
      <c r="F36" s="24">
        <f t="shared" si="5"/>
        <v>10314</v>
      </c>
      <c r="G36" s="24">
        <f t="shared" si="6"/>
        <v>10004.58</v>
      </c>
      <c r="H36" s="198">
        <f t="shared" si="7"/>
        <v>114600</v>
      </c>
      <c r="I36" s="145">
        <f t="shared" si="4"/>
        <v>111162</v>
      </c>
      <c r="J36" s="191"/>
      <c r="K36" s="5"/>
      <c r="M36">
        <v>114600</v>
      </c>
      <c r="N36" s="6"/>
    </row>
    <row r="37" spans="1:14" ht="16.649999999999999" customHeight="1" x14ac:dyDescent="0.3">
      <c r="A37" s="173"/>
      <c r="B37" s="386"/>
      <c r="C37" s="25" t="s">
        <v>241</v>
      </c>
      <c r="D37" s="25" t="s">
        <v>12</v>
      </c>
      <c r="E37" s="25">
        <v>140</v>
      </c>
      <c r="F37" s="24">
        <f t="shared" si="5"/>
        <v>16044</v>
      </c>
      <c r="G37" s="24">
        <f t="shared" si="6"/>
        <v>15562.68</v>
      </c>
      <c r="H37" s="198">
        <f t="shared" si="7"/>
        <v>114600</v>
      </c>
      <c r="I37" s="149">
        <f t="shared" si="4"/>
        <v>111162</v>
      </c>
      <c r="J37" s="191"/>
      <c r="K37" s="5"/>
      <c r="M37">
        <v>114600</v>
      </c>
      <c r="N37" s="6"/>
    </row>
    <row r="38" spans="1:14" ht="16.649999999999999" customHeight="1" x14ac:dyDescent="0.3">
      <c r="A38" s="173"/>
      <c r="B38" s="386"/>
      <c r="C38" s="25" t="s">
        <v>242</v>
      </c>
      <c r="D38" s="25" t="s">
        <v>12</v>
      </c>
      <c r="E38" s="25">
        <v>201.5</v>
      </c>
      <c r="F38" s="24">
        <f t="shared" si="5"/>
        <v>23091.9</v>
      </c>
      <c r="G38" s="24">
        <f t="shared" si="6"/>
        <v>22399.143</v>
      </c>
      <c r="H38" s="198">
        <f t="shared" si="7"/>
        <v>114600</v>
      </c>
      <c r="I38" s="149">
        <f t="shared" si="4"/>
        <v>111162</v>
      </c>
      <c r="J38" s="191"/>
      <c r="K38" s="5"/>
      <c r="M38">
        <v>114600</v>
      </c>
      <c r="N38" s="6"/>
    </row>
    <row r="39" spans="1:14" ht="16.649999999999999" customHeight="1" thickBot="1" x14ac:dyDescent="0.35">
      <c r="A39" s="173"/>
      <c r="B39" s="387"/>
      <c r="C39" s="21" t="s">
        <v>243</v>
      </c>
      <c r="D39" s="21" t="s">
        <v>12</v>
      </c>
      <c r="E39" s="160">
        <v>248.5</v>
      </c>
      <c r="F39" s="44">
        <f t="shared" si="5"/>
        <v>29248.45</v>
      </c>
      <c r="G39" s="44">
        <f t="shared" si="6"/>
        <v>28370.996500000001</v>
      </c>
      <c r="H39" s="256">
        <f>M39</f>
        <v>117700</v>
      </c>
      <c r="I39" s="203">
        <f t="shared" si="4"/>
        <v>114169</v>
      </c>
      <c r="J39" s="191"/>
      <c r="K39" s="5"/>
      <c r="M39">
        <v>117700</v>
      </c>
      <c r="N39" s="6"/>
    </row>
    <row r="40" spans="1:14" ht="22.2" customHeight="1" thickBot="1" x14ac:dyDescent="0.35">
      <c r="A40" s="173"/>
      <c r="B40" s="388" t="s">
        <v>244</v>
      </c>
      <c r="C40" s="388"/>
      <c r="D40" s="388"/>
      <c r="E40" s="388"/>
      <c r="F40" s="388"/>
      <c r="G40" s="388"/>
      <c r="H40" s="388"/>
      <c r="I40" s="388"/>
      <c r="J40" s="191"/>
      <c r="K40" s="5"/>
      <c r="N40" s="6"/>
    </row>
    <row r="41" spans="1:14" ht="16.649999999999999" customHeight="1" x14ac:dyDescent="0.3">
      <c r="A41" s="173"/>
      <c r="B41" s="375"/>
      <c r="C41" s="162" t="s">
        <v>31</v>
      </c>
      <c r="D41" s="238" t="s">
        <v>12</v>
      </c>
      <c r="E41" s="239">
        <v>3.7</v>
      </c>
      <c r="F41" s="240">
        <f>E41*H41/1000</f>
        <v>424.02</v>
      </c>
      <c r="G41" s="241">
        <f>E41*I41/1000</f>
        <v>411.29940000000005</v>
      </c>
      <c r="H41" s="207">
        <f>M41</f>
        <v>114600</v>
      </c>
      <c r="I41" s="144">
        <f>H41*0.97</f>
        <v>111162</v>
      </c>
      <c r="J41" s="191"/>
      <c r="K41" s="5"/>
      <c r="M41">
        <v>114600</v>
      </c>
      <c r="N41" s="6"/>
    </row>
    <row r="42" spans="1:14" ht="16.649999999999999" customHeight="1" x14ac:dyDescent="0.3">
      <c r="A42" s="173"/>
      <c r="B42" s="376"/>
      <c r="C42" s="25" t="s">
        <v>245</v>
      </c>
      <c r="D42" s="75" t="s">
        <v>12</v>
      </c>
      <c r="E42" s="25">
        <v>5.6</v>
      </c>
      <c r="F42" s="237">
        <f>E42*H42/1000</f>
        <v>641.76</v>
      </c>
      <c r="G42" s="242">
        <f>E42*I42/1000</f>
        <v>622.5071999999999</v>
      </c>
      <c r="H42" s="209">
        <f>M42</f>
        <v>114600</v>
      </c>
      <c r="I42" s="149">
        <f>H42*0.97</f>
        <v>111162</v>
      </c>
      <c r="J42" s="191"/>
      <c r="K42" s="5"/>
      <c r="M42">
        <v>114600</v>
      </c>
      <c r="N42" s="6"/>
    </row>
    <row r="43" spans="1:14" ht="16.649999999999999" customHeight="1" x14ac:dyDescent="0.3">
      <c r="A43" s="173"/>
      <c r="B43" s="376"/>
      <c r="C43" s="25" t="s">
        <v>246</v>
      </c>
      <c r="D43" s="75" t="s">
        <v>12</v>
      </c>
      <c r="E43" s="22">
        <v>8.1</v>
      </c>
      <c r="F43" s="237">
        <f t="shared" ref="F43:F49" si="8">E43*H43/1000</f>
        <v>928.26</v>
      </c>
      <c r="G43" s="242">
        <f t="shared" ref="G43:G49" si="9">E43*I43/1000</f>
        <v>900.41219999999998</v>
      </c>
      <c r="H43" s="209">
        <f t="shared" ref="H43:H48" si="10">M43</f>
        <v>114600</v>
      </c>
      <c r="I43" s="149">
        <f t="shared" ref="I43:I44" si="11">H43*0.97</f>
        <v>111162</v>
      </c>
      <c r="J43" s="191"/>
      <c r="K43" s="5"/>
      <c r="M43">
        <v>114600</v>
      </c>
      <c r="N43" s="6"/>
    </row>
    <row r="44" spans="1:14" ht="16.649999999999999" customHeight="1" x14ac:dyDescent="0.3">
      <c r="A44" s="173"/>
      <c r="B44" s="376"/>
      <c r="C44" s="25" t="s">
        <v>32</v>
      </c>
      <c r="D44" s="75" t="s">
        <v>12</v>
      </c>
      <c r="E44" s="25">
        <v>11.1</v>
      </c>
      <c r="F44" s="237">
        <f t="shared" si="8"/>
        <v>1272.06</v>
      </c>
      <c r="G44" s="242">
        <f t="shared" si="9"/>
        <v>1233.8981999999999</v>
      </c>
      <c r="H44" s="209">
        <f t="shared" si="10"/>
        <v>114600</v>
      </c>
      <c r="I44" s="149">
        <f t="shared" si="11"/>
        <v>111162</v>
      </c>
      <c r="J44" s="191"/>
      <c r="K44" s="5"/>
      <c r="M44">
        <v>114600</v>
      </c>
      <c r="N44" s="6"/>
    </row>
    <row r="45" spans="1:14" ht="16.649999999999999" customHeight="1" x14ac:dyDescent="0.3">
      <c r="A45" s="173"/>
      <c r="B45" s="376"/>
      <c r="C45" s="25" t="s">
        <v>34</v>
      </c>
      <c r="D45" s="75" t="s">
        <v>12</v>
      </c>
      <c r="E45" s="25">
        <v>15.7</v>
      </c>
      <c r="F45" s="237">
        <f t="shared" si="8"/>
        <v>1799.22</v>
      </c>
      <c r="G45" s="242">
        <f t="shared" si="9"/>
        <v>1745.2433999999998</v>
      </c>
      <c r="H45" s="209">
        <f t="shared" si="10"/>
        <v>114600</v>
      </c>
      <c r="I45" s="149">
        <f>H45*0.97</f>
        <v>111162</v>
      </c>
      <c r="J45" s="191"/>
      <c r="K45" s="5"/>
      <c r="M45">
        <v>114600</v>
      </c>
      <c r="N45" s="6"/>
    </row>
    <row r="46" spans="1:14" ht="16.649999999999999" customHeight="1" x14ac:dyDescent="0.3">
      <c r="A46" s="173"/>
      <c r="B46" s="376"/>
      <c r="C46" s="25" t="s">
        <v>274</v>
      </c>
      <c r="D46" s="76" t="s">
        <v>12</v>
      </c>
      <c r="E46" s="25">
        <v>22.7</v>
      </c>
      <c r="F46" s="237">
        <f t="shared" si="8"/>
        <v>2601.42</v>
      </c>
      <c r="G46" s="242">
        <f t="shared" si="9"/>
        <v>2523.3773999999999</v>
      </c>
      <c r="H46" s="209">
        <f t="shared" si="10"/>
        <v>114600</v>
      </c>
      <c r="I46" s="149">
        <f>H46*0.97</f>
        <v>111162</v>
      </c>
      <c r="J46" s="191"/>
      <c r="K46" s="5"/>
      <c r="M46">
        <v>114600</v>
      </c>
      <c r="N46" s="6"/>
    </row>
    <row r="47" spans="1:14" ht="16.649999999999999" customHeight="1" x14ac:dyDescent="0.3">
      <c r="A47" s="173"/>
      <c r="B47" s="376"/>
      <c r="C47" s="25" t="s">
        <v>277</v>
      </c>
      <c r="D47" s="76" t="s">
        <v>12</v>
      </c>
      <c r="E47" s="161">
        <v>40.299999999999997</v>
      </c>
      <c r="F47" s="236">
        <f t="shared" si="8"/>
        <v>4618.38</v>
      </c>
      <c r="G47" s="243">
        <f t="shared" si="9"/>
        <v>4479.8285999999998</v>
      </c>
      <c r="H47" s="209">
        <f t="shared" si="10"/>
        <v>114600</v>
      </c>
      <c r="I47" s="145">
        <f>H47*0.97</f>
        <v>111162</v>
      </c>
      <c r="J47" s="191"/>
      <c r="K47" s="5"/>
      <c r="M47">
        <v>114600</v>
      </c>
      <c r="N47" s="6"/>
    </row>
    <row r="48" spans="1:14" ht="16.649999999999999" customHeight="1" x14ac:dyDescent="0.3">
      <c r="A48" s="173"/>
      <c r="B48" s="376"/>
      <c r="C48" s="25" t="s">
        <v>278</v>
      </c>
      <c r="D48" s="76" t="s">
        <v>12</v>
      </c>
      <c r="E48" s="25">
        <v>50.5</v>
      </c>
      <c r="F48" s="237">
        <f t="shared" si="8"/>
        <v>5787.3</v>
      </c>
      <c r="G48" s="242">
        <f t="shared" si="9"/>
        <v>5613.6809999999996</v>
      </c>
      <c r="H48" s="209">
        <f t="shared" si="10"/>
        <v>114600</v>
      </c>
      <c r="I48" s="149">
        <f>H48*0.97</f>
        <v>111162</v>
      </c>
      <c r="J48" s="191"/>
      <c r="K48" s="5"/>
      <c r="M48">
        <v>114600</v>
      </c>
      <c r="N48" s="6"/>
    </row>
    <row r="49" spans="1:14" ht="16.649999999999999" customHeight="1" thickBot="1" x14ac:dyDescent="0.35">
      <c r="A49" s="173"/>
      <c r="B49" s="377"/>
      <c r="C49" s="25" t="s">
        <v>279</v>
      </c>
      <c r="D49" s="76" t="s">
        <v>12</v>
      </c>
      <c r="E49" s="160">
        <v>62.4</v>
      </c>
      <c r="F49" s="234">
        <f t="shared" si="8"/>
        <v>7151.04</v>
      </c>
      <c r="G49" s="244">
        <f t="shared" si="9"/>
        <v>6936.5087999999996</v>
      </c>
      <c r="H49" s="209">
        <f>M49</f>
        <v>114600</v>
      </c>
      <c r="I49" s="203">
        <f>H49*0.97</f>
        <v>111162</v>
      </c>
      <c r="J49" s="191"/>
      <c r="K49" s="5"/>
      <c r="M49">
        <v>114600</v>
      </c>
      <c r="N49" s="6"/>
    </row>
    <row r="50" spans="1:14" ht="22.2" customHeight="1" thickBot="1" x14ac:dyDescent="0.35">
      <c r="A50" s="173"/>
      <c r="B50" s="383" t="s">
        <v>41</v>
      </c>
      <c r="C50" s="384"/>
      <c r="D50" s="384"/>
      <c r="E50" s="384"/>
      <c r="F50" s="384"/>
      <c r="G50" s="384"/>
      <c r="H50" s="384"/>
      <c r="I50" s="385"/>
      <c r="J50" s="191"/>
      <c r="K50" s="5"/>
      <c r="N50" s="6"/>
    </row>
    <row r="51" spans="1:14" ht="16.649999999999999" customHeight="1" thickBot="1" x14ac:dyDescent="0.35">
      <c r="A51" s="173"/>
      <c r="B51" s="329" t="s">
        <v>42</v>
      </c>
      <c r="C51" s="26" t="s">
        <v>43</v>
      </c>
      <c r="D51" s="26">
        <v>6</v>
      </c>
      <c r="E51" s="27">
        <v>0.25</v>
      </c>
      <c r="F51" s="28">
        <f>H51*E51/1000</f>
        <v>17.975000000000001</v>
      </c>
      <c r="G51" s="29">
        <f>I51*E51/1000</f>
        <v>17.435749999999999</v>
      </c>
      <c r="H51" s="197">
        <f>M51</f>
        <v>71900</v>
      </c>
      <c r="I51" s="204">
        <f t="shared" ref="I51:I68" si="12">H51*0.97</f>
        <v>69743</v>
      </c>
      <c r="J51" s="191"/>
      <c r="K51" s="5"/>
      <c r="M51">
        <v>71900</v>
      </c>
      <c r="N51" s="6"/>
    </row>
    <row r="52" spans="1:14" ht="16.649999999999999" customHeight="1" thickBot="1" x14ac:dyDescent="0.35">
      <c r="A52" s="173"/>
      <c r="B52" s="329"/>
      <c r="C52" s="8" t="s">
        <v>44</v>
      </c>
      <c r="D52" s="8" t="s">
        <v>12</v>
      </c>
      <c r="E52" s="7">
        <v>0.25</v>
      </c>
      <c r="F52" s="30">
        <f>H52*E52/1000</f>
        <v>17.850000000000001</v>
      </c>
      <c r="G52" s="31">
        <f>I52*E52/1000</f>
        <v>17.314499999999999</v>
      </c>
      <c r="H52" s="199">
        <f>M52</f>
        <v>71400</v>
      </c>
      <c r="I52" s="205">
        <f t="shared" si="12"/>
        <v>69258</v>
      </c>
      <c r="J52" s="191"/>
      <c r="K52" s="5"/>
      <c r="M52">
        <v>71400</v>
      </c>
      <c r="N52" s="6"/>
    </row>
    <row r="53" spans="1:14" ht="16.649999999999999" customHeight="1" thickBot="1" x14ac:dyDescent="0.35">
      <c r="A53" s="173"/>
      <c r="B53" s="329"/>
      <c r="C53" s="16" t="s">
        <v>45</v>
      </c>
      <c r="D53" s="16">
        <v>6</v>
      </c>
      <c r="E53" s="33">
        <v>0.41699999999999998</v>
      </c>
      <c r="F53" s="30">
        <f t="shared" ref="F53:F68" si="13">H53*E53/1000</f>
        <v>29.982299999999999</v>
      </c>
      <c r="G53" s="31">
        <f t="shared" ref="G53:G68" si="14">I53*E53/1000</f>
        <v>29.082830999999999</v>
      </c>
      <c r="H53" s="199">
        <f t="shared" ref="H53:H67" si="15">M53</f>
        <v>71900</v>
      </c>
      <c r="I53" s="205">
        <f t="shared" si="12"/>
        <v>69743</v>
      </c>
      <c r="J53" s="191"/>
      <c r="K53" s="5"/>
      <c r="M53">
        <v>71900</v>
      </c>
      <c r="N53" s="6"/>
    </row>
    <row r="54" spans="1:14" ht="16.649999999999999" customHeight="1" thickBot="1" x14ac:dyDescent="0.35">
      <c r="A54" s="173"/>
      <c r="B54" s="329"/>
      <c r="C54" s="8" t="s">
        <v>46</v>
      </c>
      <c r="D54" s="8" t="s">
        <v>12</v>
      </c>
      <c r="E54" s="7">
        <v>0.41699999999999998</v>
      </c>
      <c r="F54" s="30">
        <f t="shared" si="13"/>
        <v>29.773799999999998</v>
      </c>
      <c r="G54" s="31">
        <f t="shared" si="14"/>
        <v>28.880586000000001</v>
      </c>
      <c r="H54" s="199">
        <f t="shared" si="15"/>
        <v>71400</v>
      </c>
      <c r="I54" s="205">
        <f t="shared" si="12"/>
        <v>69258</v>
      </c>
      <c r="J54" s="191"/>
      <c r="K54" s="5"/>
      <c r="M54">
        <v>71400</v>
      </c>
      <c r="N54" s="6"/>
    </row>
    <row r="55" spans="1:14" ht="16.649999999999999" customHeight="1" thickBot="1" x14ac:dyDescent="0.35">
      <c r="A55" s="173"/>
      <c r="B55" s="329"/>
      <c r="C55" s="16" t="s">
        <v>47</v>
      </c>
      <c r="D55" s="16">
        <v>6</v>
      </c>
      <c r="E55" s="33">
        <v>0.65</v>
      </c>
      <c r="F55" s="30">
        <f t="shared" si="13"/>
        <v>45.564999999999998</v>
      </c>
      <c r="G55" s="31">
        <f t="shared" si="14"/>
        <v>44.198050000000002</v>
      </c>
      <c r="H55" s="199">
        <f t="shared" si="15"/>
        <v>70100</v>
      </c>
      <c r="I55" s="205">
        <f t="shared" si="12"/>
        <v>67997</v>
      </c>
      <c r="J55" s="191"/>
      <c r="K55" s="5"/>
      <c r="M55">
        <v>70100</v>
      </c>
      <c r="N55" s="6"/>
    </row>
    <row r="56" spans="1:14" ht="16.649999999999999" customHeight="1" thickBot="1" x14ac:dyDescent="0.35">
      <c r="A56" s="173"/>
      <c r="B56" s="329"/>
      <c r="C56" s="16" t="s">
        <v>48</v>
      </c>
      <c r="D56" s="16">
        <v>11.7</v>
      </c>
      <c r="E56" s="34">
        <v>0.65</v>
      </c>
      <c r="F56" s="30">
        <f t="shared" si="13"/>
        <v>45.564999999999998</v>
      </c>
      <c r="G56" s="31">
        <f t="shared" si="14"/>
        <v>44.198050000000002</v>
      </c>
      <c r="H56" s="199">
        <f t="shared" si="15"/>
        <v>70100</v>
      </c>
      <c r="I56" s="205">
        <f t="shared" si="12"/>
        <v>67997</v>
      </c>
      <c r="J56" s="191"/>
      <c r="K56" s="5"/>
      <c r="M56">
        <v>70100</v>
      </c>
      <c r="N56" s="6"/>
    </row>
    <row r="57" spans="1:14" ht="16.649999999999999" customHeight="1" thickBot="1" x14ac:dyDescent="0.35">
      <c r="A57" s="173"/>
      <c r="B57" s="329"/>
      <c r="C57" s="16" t="s">
        <v>49</v>
      </c>
      <c r="D57" s="16" t="s">
        <v>12</v>
      </c>
      <c r="E57" s="34">
        <v>0.65800000000000003</v>
      </c>
      <c r="F57" s="30">
        <f t="shared" si="13"/>
        <v>45.928400000000003</v>
      </c>
      <c r="G57" s="31">
        <f t="shared" si="14"/>
        <v>44.550547999999999</v>
      </c>
      <c r="H57" s="199">
        <f t="shared" si="15"/>
        <v>69800</v>
      </c>
      <c r="I57" s="205">
        <f t="shared" si="12"/>
        <v>67706</v>
      </c>
      <c r="J57" s="191"/>
      <c r="K57" s="5"/>
      <c r="M57">
        <v>69800</v>
      </c>
      <c r="N57" s="6"/>
    </row>
    <row r="58" spans="1:14" ht="16.649999999999999" customHeight="1" thickBot="1" x14ac:dyDescent="0.35">
      <c r="A58" s="173"/>
      <c r="B58" s="329"/>
      <c r="C58" s="8">
        <v>12</v>
      </c>
      <c r="D58" s="8">
        <v>11.7</v>
      </c>
      <c r="E58" s="36">
        <v>0.93200000000000005</v>
      </c>
      <c r="F58" s="30">
        <f t="shared" si="13"/>
        <v>63.562400000000004</v>
      </c>
      <c r="G58" s="31">
        <f t="shared" si="14"/>
        <v>61.655528000000004</v>
      </c>
      <c r="H58" s="199">
        <f t="shared" si="15"/>
        <v>68200</v>
      </c>
      <c r="I58" s="205">
        <f t="shared" si="12"/>
        <v>66154</v>
      </c>
      <c r="J58" s="191"/>
      <c r="K58" s="5"/>
      <c r="M58">
        <v>68200</v>
      </c>
      <c r="N58" s="6"/>
    </row>
    <row r="59" spans="1:14" ht="16.649999999999999" customHeight="1" thickBot="1" x14ac:dyDescent="0.35">
      <c r="A59" s="173"/>
      <c r="B59" s="329"/>
      <c r="C59" s="8">
        <v>14</v>
      </c>
      <c r="D59" s="8">
        <v>11.7</v>
      </c>
      <c r="E59" s="36">
        <v>1.274</v>
      </c>
      <c r="F59" s="30">
        <f t="shared" si="13"/>
        <v>85.612800000000007</v>
      </c>
      <c r="G59" s="31">
        <f t="shared" si="14"/>
        <v>83.044415999999998</v>
      </c>
      <c r="H59" s="199">
        <f t="shared" si="15"/>
        <v>67200</v>
      </c>
      <c r="I59" s="205">
        <f t="shared" si="12"/>
        <v>65184</v>
      </c>
      <c r="J59" s="191"/>
      <c r="K59" s="5"/>
      <c r="M59">
        <v>67200</v>
      </c>
      <c r="N59" s="6"/>
    </row>
    <row r="60" spans="1:14" ht="16.649999999999999" customHeight="1" thickBot="1" x14ac:dyDescent="0.35">
      <c r="A60" s="173"/>
      <c r="B60" s="329"/>
      <c r="C60" s="8">
        <v>16</v>
      </c>
      <c r="D60" s="8">
        <v>11.7</v>
      </c>
      <c r="E60" s="36">
        <v>1.6319999999999999</v>
      </c>
      <c r="F60" s="30">
        <f t="shared" si="13"/>
        <v>109.6704</v>
      </c>
      <c r="G60" s="31">
        <f t="shared" si="14"/>
        <v>106.38028799999998</v>
      </c>
      <c r="H60" s="199">
        <f t="shared" si="15"/>
        <v>67200</v>
      </c>
      <c r="I60" s="205">
        <f t="shared" si="12"/>
        <v>65184</v>
      </c>
      <c r="J60" s="191"/>
      <c r="K60" s="5"/>
      <c r="M60">
        <v>67200</v>
      </c>
      <c r="N60" s="6"/>
    </row>
    <row r="61" spans="1:14" ht="16.649999999999999" customHeight="1" thickBot="1" x14ac:dyDescent="0.35">
      <c r="A61" s="173"/>
      <c r="B61" s="329"/>
      <c r="C61" s="8">
        <v>18</v>
      </c>
      <c r="D61" s="8">
        <v>11.7</v>
      </c>
      <c r="E61" s="36">
        <v>2.0680000000000001</v>
      </c>
      <c r="F61" s="30">
        <f t="shared" si="13"/>
        <v>138.96960000000001</v>
      </c>
      <c r="G61" s="31">
        <f t="shared" si="14"/>
        <v>134.80051200000003</v>
      </c>
      <c r="H61" s="199">
        <f t="shared" si="15"/>
        <v>67200</v>
      </c>
      <c r="I61" s="205">
        <f t="shared" si="12"/>
        <v>65184</v>
      </c>
      <c r="J61" s="191"/>
      <c r="K61" s="5"/>
      <c r="M61">
        <v>67200</v>
      </c>
      <c r="N61" s="6"/>
    </row>
    <row r="62" spans="1:14" ht="16.649999999999999" customHeight="1" thickBot="1" x14ac:dyDescent="0.35">
      <c r="A62" s="173"/>
      <c r="B62" s="329"/>
      <c r="C62" s="8">
        <v>20</v>
      </c>
      <c r="D62" s="8">
        <v>11.7</v>
      </c>
      <c r="E62" s="36">
        <v>2.5379999999999998</v>
      </c>
      <c r="F62" s="30">
        <f t="shared" si="13"/>
        <v>170.55359999999999</v>
      </c>
      <c r="G62" s="31">
        <f t="shared" si="14"/>
        <v>165.436992</v>
      </c>
      <c r="H62" s="199">
        <f t="shared" si="15"/>
        <v>67200</v>
      </c>
      <c r="I62" s="205">
        <f t="shared" si="12"/>
        <v>65184</v>
      </c>
      <c r="J62" s="191"/>
      <c r="K62" s="5"/>
      <c r="M62">
        <v>67200</v>
      </c>
      <c r="N62" s="6"/>
    </row>
    <row r="63" spans="1:14" ht="16.649999999999999" customHeight="1" thickBot="1" x14ac:dyDescent="0.35">
      <c r="A63" s="173"/>
      <c r="B63" s="329"/>
      <c r="C63" s="8">
        <v>22</v>
      </c>
      <c r="D63" s="8">
        <v>11.7</v>
      </c>
      <c r="E63" s="36">
        <v>3.0680000000000001</v>
      </c>
      <c r="F63" s="30">
        <f t="shared" si="13"/>
        <v>206.1696</v>
      </c>
      <c r="G63" s="31">
        <f t="shared" si="14"/>
        <v>199.98451200000002</v>
      </c>
      <c r="H63" s="199">
        <f t="shared" si="15"/>
        <v>67200</v>
      </c>
      <c r="I63" s="205">
        <f t="shared" si="12"/>
        <v>65184</v>
      </c>
      <c r="J63" s="191"/>
      <c r="K63" s="5"/>
      <c r="M63">
        <v>67200</v>
      </c>
      <c r="N63" s="6"/>
    </row>
    <row r="64" spans="1:14" ht="16.649999999999999" customHeight="1" thickBot="1" x14ac:dyDescent="0.35">
      <c r="A64" s="173"/>
      <c r="B64" s="329"/>
      <c r="C64" s="8">
        <v>25</v>
      </c>
      <c r="D64" s="8">
        <v>11.7</v>
      </c>
      <c r="E64" s="36">
        <v>3.94</v>
      </c>
      <c r="F64" s="30">
        <f t="shared" si="13"/>
        <v>264.76799999999997</v>
      </c>
      <c r="G64" s="31">
        <f t="shared" si="14"/>
        <v>256.82495999999998</v>
      </c>
      <c r="H64" s="199">
        <f t="shared" si="15"/>
        <v>67200</v>
      </c>
      <c r="I64" s="205">
        <f t="shared" si="12"/>
        <v>65184</v>
      </c>
      <c r="J64" s="191"/>
      <c r="K64" s="5"/>
      <c r="M64">
        <v>67200</v>
      </c>
      <c r="N64" s="6"/>
    </row>
    <row r="65" spans="1:18" ht="16.649999999999999" customHeight="1" thickBot="1" x14ac:dyDescent="0.35">
      <c r="A65" s="173"/>
      <c r="B65" s="329"/>
      <c r="C65" s="8">
        <v>28</v>
      </c>
      <c r="D65" s="8">
        <v>11.7</v>
      </c>
      <c r="E65" s="36">
        <v>4.915</v>
      </c>
      <c r="F65" s="30">
        <f t="shared" si="13"/>
        <v>330.28800000000001</v>
      </c>
      <c r="G65" s="31">
        <f t="shared" si="14"/>
        <v>320.37935999999996</v>
      </c>
      <c r="H65" s="199">
        <f t="shared" si="15"/>
        <v>67200</v>
      </c>
      <c r="I65" s="205">
        <f t="shared" si="12"/>
        <v>65184</v>
      </c>
      <c r="J65" s="191"/>
      <c r="K65" s="5"/>
      <c r="M65">
        <v>67200</v>
      </c>
      <c r="N65" s="6"/>
    </row>
    <row r="66" spans="1:18" ht="16.649999999999999" customHeight="1" thickBot="1" x14ac:dyDescent="0.35">
      <c r="A66" s="173"/>
      <c r="B66" s="329"/>
      <c r="C66" s="8">
        <v>32</v>
      </c>
      <c r="D66" s="8">
        <v>11.7</v>
      </c>
      <c r="E66" s="36">
        <v>6.4960000000000004</v>
      </c>
      <c r="F66" s="30">
        <f t="shared" si="13"/>
        <v>436.53120000000001</v>
      </c>
      <c r="G66" s="31">
        <f t="shared" si="14"/>
        <v>423.43526400000002</v>
      </c>
      <c r="H66" s="199">
        <f t="shared" si="15"/>
        <v>67200</v>
      </c>
      <c r="I66" s="205">
        <f t="shared" si="12"/>
        <v>65184</v>
      </c>
      <c r="J66" s="191"/>
      <c r="K66" s="5"/>
      <c r="M66">
        <v>67200</v>
      </c>
      <c r="N66" s="6"/>
    </row>
    <row r="67" spans="1:18" ht="16.649999999999999" customHeight="1" thickBot="1" x14ac:dyDescent="0.35">
      <c r="A67" s="173"/>
      <c r="B67" s="329"/>
      <c r="C67" s="8">
        <v>36</v>
      </c>
      <c r="D67" s="8">
        <v>11.7</v>
      </c>
      <c r="E67" s="36">
        <v>8.1199999999999992</v>
      </c>
      <c r="F67" s="30">
        <f t="shared" si="13"/>
        <v>545.66399999999999</v>
      </c>
      <c r="G67" s="31">
        <f t="shared" si="14"/>
        <v>529.29408000000001</v>
      </c>
      <c r="H67" s="199">
        <f t="shared" si="15"/>
        <v>67200</v>
      </c>
      <c r="I67" s="205">
        <f t="shared" si="12"/>
        <v>65184</v>
      </c>
      <c r="J67" s="191"/>
      <c r="K67" s="5"/>
      <c r="M67">
        <v>67200</v>
      </c>
      <c r="N67" s="6"/>
    </row>
    <row r="68" spans="1:18" ht="16.649999999999999" customHeight="1" thickBot="1" x14ac:dyDescent="0.35">
      <c r="A68" s="173"/>
      <c r="B68" s="329"/>
      <c r="C68" s="14">
        <v>40</v>
      </c>
      <c r="D68" s="14">
        <v>11.7</v>
      </c>
      <c r="E68" s="35">
        <v>10.170999999999999</v>
      </c>
      <c r="F68" s="30">
        <f t="shared" si="13"/>
        <v>683.49119999999994</v>
      </c>
      <c r="G68" s="31">
        <f t="shared" si="14"/>
        <v>662.98646399999996</v>
      </c>
      <c r="H68" s="199">
        <f>M68</f>
        <v>67200</v>
      </c>
      <c r="I68" s="206">
        <f t="shared" si="12"/>
        <v>65184</v>
      </c>
      <c r="J68" s="191"/>
      <c r="K68" s="5"/>
      <c r="M68">
        <v>67200</v>
      </c>
      <c r="N68" s="6"/>
    </row>
    <row r="69" spans="1:18" ht="22.2" customHeight="1" thickBot="1" x14ac:dyDescent="0.35">
      <c r="A69" s="173"/>
      <c r="B69" s="346" t="s">
        <v>50</v>
      </c>
      <c r="C69" s="346"/>
      <c r="D69" s="346"/>
      <c r="E69" s="346"/>
      <c r="F69" s="346"/>
      <c r="G69" s="346"/>
      <c r="H69" s="346"/>
      <c r="I69" s="346"/>
      <c r="J69" s="191"/>
      <c r="K69" s="5"/>
      <c r="N69" s="6"/>
      <c r="O69" s="172"/>
      <c r="P69" s="172"/>
      <c r="Q69" s="172"/>
      <c r="R69" s="172"/>
    </row>
    <row r="70" spans="1:18" ht="16.649999999999999" customHeight="1" x14ac:dyDescent="0.3">
      <c r="A70" s="173"/>
      <c r="B70" s="365"/>
      <c r="C70" s="2" t="s">
        <v>280</v>
      </c>
      <c r="D70" s="2">
        <v>6</v>
      </c>
      <c r="E70" s="38">
        <v>0.41899999999999998</v>
      </c>
      <c r="F70" s="24">
        <f>H70*E70/1000</f>
        <v>32.262999999999998</v>
      </c>
      <c r="G70" s="24">
        <f>I70*E70/1000</f>
        <v>31.295110000000001</v>
      </c>
      <c r="H70" s="257">
        <f>M70</f>
        <v>77000</v>
      </c>
      <c r="I70" s="204">
        <f t="shared" ref="I70" si="16">H70*0.97</f>
        <v>74690</v>
      </c>
      <c r="J70" s="191"/>
      <c r="K70" s="5"/>
      <c r="M70">
        <v>77000</v>
      </c>
      <c r="N70" s="6"/>
      <c r="O70" s="172"/>
      <c r="P70" s="172"/>
      <c r="Q70" s="172"/>
      <c r="R70" s="172"/>
    </row>
    <row r="71" spans="1:18" ht="16.649999999999999" customHeight="1" x14ac:dyDescent="0.3">
      <c r="A71" s="173"/>
      <c r="B71" s="366"/>
      <c r="C71" s="39" t="s">
        <v>46</v>
      </c>
      <c r="D71" s="39" t="s">
        <v>12</v>
      </c>
      <c r="E71" s="41">
        <v>0.41899999999999998</v>
      </c>
      <c r="F71" s="24">
        <f t="shared" ref="F71:F83" si="17">H71*E71/1000</f>
        <v>30.964099999999998</v>
      </c>
      <c r="G71" s="24">
        <f t="shared" ref="G71:G83" si="18">I71*E71/1000</f>
        <v>30.035177000000001</v>
      </c>
      <c r="H71" s="257">
        <f>M71</f>
        <v>73900</v>
      </c>
      <c r="I71" s="205">
        <f t="shared" ref="I71:I83" si="19">H71*0.97</f>
        <v>71683</v>
      </c>
      <c r="J71" s="191"/>
      <c r="K71" s="5"/>
      <c r="M71">
        <v>73900</v>
      </c>
      <c r="N71" s="6"/>
    </row>
    <row r="72" spans="1:18" ht="16.2" customHeight="1" x14ac:dyDescent="0.3">
      <c r="A72" s="173"/>
      <c r="B72" s="366"/>
      <c r="C72" s="8">
        <v>10</v>
      </c>
      <c r="D72" s="8">
        <v>11.7</v>
      </c>
      <c r="E72" s="40">
        <v>0.65</v>
      </c>
      <c r="F72" s="24">
        <f t="shared" si="17"/>
        <v>44.33</v>
      </c>
      <c r="G72" s="24">
        <f t="shared" si="18"/>
        <v>43.000099999999996</v>
      </c>
      <c r="H72" s="257">
        <f t="shared" ref="H72:H82" si="20">M72</f>
        <v>68200</v>
      </c>
      <c r="I72" s="205">
        <f t="shared" si="19"/>
        <v>66154</v>
      </c>
      <c r="J72" s="191"/>
      <c r="K72" s="5"/>
      <c r="M72">
        <v>68200</v>
      </c>
      <c r="N72" s="6"/>
    </row>
    <row r="73" spans="1:18" ht="16.649999999999999" customHeight="1" x14ac:dyDescent="0.3">
      <c r="A73" s="173"/>
      <c r="B73" s="366"/>
      <c r="C73" s="8">
        <v>12</v>
      </c>
      <c r="D73" s="8">
        <v>11.7</v>
      </c>
      <c r="E73" s="40">
        <v>0.93200000000000005</v>
      </c>
      <c r="F73" s="24">
        <f t="shared" si="17"/>
        <v>61.605200000000004</v>
      </c>
      <c r="G73" s="24">
        <f t="shared" si="18"/>
        <v>59.757044</v>
      </c>
      <c r="H73" s="257">
        <f t="shared" si="20"/>
        <v>66100</v>
      </c>
      <c r="I73" s="205">
        <f t="shared" si="19"/>
        <v>64117</v>
      </c>
      <c r="J73" s="191"/>
      <c r="K73" s="5"/>
      <c r="M73">
        <v>66100</v>
      </c>
      <c r="N73" s="6"/>
    </row>
    <row r="74" spans="1:18" ht="16.649999999999999" customHeight="1" x14ac:dyDescent="0.3">
      <c r="A74" s="173"/>
      <c r="B74" s="366"/>
      <c r="C74" s="8">
        <v>14</v>
      </c>
      <c r="D74" s="8">
        <v>11.7</v>
      </c>
      <c r="E74" s="40">
        <v>1.274</v>
      </c>
      <c r="F74" s="24">
        <f t="shared" si="17"/>
        <v>82.682600000000008</v>
      </c>
      <c r="G74" s="24">
        <f t="shared" si="18"/>
        <v>80.202122000000003</v>
      </c>
      <c r="H74" s="257">
        <f t="shared" si="20"/>
        <v>64900</v>
      </c>
      <c r="I74" s="205">
        <f t="shared" si="19"/>
        <v>62953</v>
      </c>
      <c r="J74" s="191"/>
      <c r="K74" s="5"/>
      <c r="M74">
        <v>64900</v>
      </c>
      <c r="N74" s="6"/>
    </row>
    <row r="75" spans="1:18" ht="16.649999999999999" customHeight="1" x14ac:dyDescent="0.3">
      <c r="A75" s="173"/>
      <c r="B75" s="366"/>
      <c r="C75" s="8">
        <v>16</v>
      </c>
      <c r="D75" s="8">
        <v>11.7</v>
      </c>
      <c r="E75" s="40">
        <v>1.6319999999999999</v>
      </c>
      <c r="F75" s="24">
        <f t="shared" si="17"/>
        <v>105.91679999999999</v>
      </c>
      <c r="G75" s="24">
        <f t="shared" si="18"/>
        <v>102.73929599999998</v>
      </c>
      <c r="H75" s="257">
        <f t="shared" si="20"/>
        <v>64900</v>
      </c>
      <c r="I75" s="205">
        <f t="shared" si="19"/>
        <v>62953</v>
      </c>
      <c r="J75" s="191"/>
      <c r="K75" s="5"/>
      <c r="M75">
        <v>64900</v>
      </c>
      <c r="N75" s="6"/>
    </row>
    <row r="76" spans="1:18" ht="16.649999999999999" customHeight="1" x14ac:dyDescent="0.3">
      <c r="A76" s="173"/>
      <c r="B76" s="366"/>
      <c r="C76" s="8">
        <v>18</v>
      </c>
      <c r="D76" s="8">
        <v>11.7</v>
      </c>
      <c r="E76" s="40">
        <v>2.0680000000000001</v>
      </c>
      <c r="F76" s="24">
        <f t="shared" si="17"/>
        <v>134.2132</v>
      </c>
      <c r="G76" s="24">
        <f t="shared" si="18"/>
        <v>130.186804</v>
      </c>
      <c r="H76" s="257">
        <f t="shared" si="20"/>
        <v>64900</v>
      </c>
      <c r="I76" s="205">
        <f t="shared" si="19"/>
        <v>62953</v>
      </c>
      <c r="J76" s="191"/>
      <c r="K76" s="5"/>
      <c r="M76">
        <v>64900</v>
      </c>
      <c r="N76" s="6"/>
    </row>
    <row r="77" spans="1:18" ht="16.649999999999999" customHeight="1" x14ac:dyDescent="0.3">
      <c r="A77" s="173"/>
      <c r="B77" s="366"/>
      <c r="C77" s="8">
        <v>20</v>
      </c>
      <c r="D77" s="8">
        <v>11.7</v>
      </c>
      <c r="E77" s="40">
        <v>2.5379999999999998</v>
      </c>
      <c r="F77" s="24">
        <f t="shared" si="17"/>
        <v>164.71619999999999</v>
      </c>
      <c r="G77" s="24">
        <f t="shared" si="18"/>
        <v>159.77471399999999</v>
      </c>
      <c r="H77" s="257">
        <f t="shared" si="20"/>
        <v>64900</v>
      </c>
      <c r="I77" s="205">
        <f t="shared" si="19"/>
        <v>62953</v>
      </c>
      <c r="J77" s="191"/>
      <c r="K77" s="5"/>
      <c r="M77">
        <v>64900</v>
      </c>
      <c r="N77" s="6"/>
    </row>
    <row r="78" spans="1:18" ht="16.649999999999999" customHeight="1" x14ac:dyDescent="0.3">
      <c r="A78" s="173"/>
      <c r="B78" s="366"/>
      <c r="C78" s="8">
        <v>22</v>
      </c>
      <c r="D78" s="8">
        <v>11.7</v>
      </c>
      <c r="E78" s="40">
        <v>3.0680000000000001</v>
      </c>
      <c r="F78" s="24">
        <f t="shared" si="17"/>
        <v>199.11320000000001</v>
      </c>
      <c r="G78" s="24">
        <f t="shared" si="18"/>
        <v>193.139804</v>
      </c>
      <c r="H78" s="257">
        <f t="shared" si="20"/>
        <v>64900</v>
      </c>
      <c r="I78" s="205">
        <f t="shared" si="19"/>
        <v>62953</v>
      </c>
      <c r="J78" s="191"/>
      <c r="K78" s="5"/>
      <c r="M78">
        <v>64900</v>
      </c>
      <c r="N78" s="6"/>
    </row>
    <row r="79" spans="1:18" ht="16.649999999999999" customHeight="1" x14ac:dyDescent="0.3">
      <c r="A79" s="173"/>
      <c r="B79" s="366"/>
      <c r="C79" s="8">
        <v>25</v>
      </c>
      <c r="D79" s="8">
        <v>11.7</v>
      </c>
      <c r="E79" s="40">
        <v>3.94</v>
      </c>
      <c r="F79" s="24">
        <f t="shared" si="17"/>
        <v>255.70599999999999</v>
      </c>
      <c r="G79" s="24">
        <f t="shared" si="18"/>
        <v>248.03482</v>
      </c>
      <c r="H79" s="257">
        <f t="shared" si="20"/>
        <v>64900</v>
      </c>
      <c r="I79" s="205">
        <f t="shared" si="19"/>
        <v>62953</v>
      </c>
      <c r="J79" s="191"/>
      <c r="K79" s="5"/>
      <c r="M79">
        <v>64900</v>
      </c>
      <c r="N79" s="6"/>
    </row>
    <row r="80" spans="1:18" ht="16.649999999999999" customHeight="1" x14ac:dyDescent="0.3">
      <c r="A80" s="173"/>
      <c r="B80" s="366"/>
      <c r="C80" s="8">
        <v>28</v>
      </c>
      <c r="D80" s="8">
        <v>11.7</v>
      </c>
      <c r="E80" s="40">
        <v>4.915</v>
      </c>
      <c r="F80" s="24">
        <f t="shared" si="17"/>
        <v>318.98349999999999</v>
      </c>
      <c r="G80" s="24">
        <f t="shared" si="18"/>
        <v>309.413995</v>
      </c>
      <c r="H80" s="257">
        <f t="shared" si="20"/>
        <v>64900</v>
      </c>
      <c r="I80" s="205">
        <f t="shared" si="19"/>
        <v>62953</v>
      </c>
      <c r="J80" s="191"/>
      <c r="K80" s="5"/>
      <c r="M80">
        <v>64900</v>
      </c>
      <c r="N80" s="6"/>
    </row>
    <row r="81" spans="1:20" ht="16.649999999999999" customHeight="1" x14ac:dyDescent="0.3">
      <c r="A81" s="173"/>
      <c r="B81" s="366"/>
      <c r="C81" s="8">
        <v>32</v>
      </c>
      <c r="D81" s="8">
        <v>11.7</v>
      </c>
      <c r="E81" s="40">
        <v>6.4960000000000004</v>
      </c>
      <c r="F81" s="24">
        <f t="shared" si="17"/>
        <v>406</v>
      </c>
      <c r="G81" s="24">
        <f t="shared" si="18"/>
        <v>393.82</v>
      </c>
      <c r="H81" s="257">
        <f t="shared" si="20"/>
        <v>62500</v>
      </c>
      <c r="I81" s="205">
        <f t="shared" si="19"/>
        <v>60625</v>
      </c>
      <c r="J81" s="191"/>
      <c r="K81" s="5"/>
      <c r="M81">
        <v>62500</v>
      </c>
      <c r="N81" s="6"/>
    </row>
    <row r="82" spans="1:20" ht="16.649999999999999" customHeight="1" x14ac:dyDescent="0.3">
      <c r="A82" s="173"/>
      <c r="B82" s="366"/>
      <c r="C82" s="8">
        <v>36</v>
      </c>
      <c r="D82" s="8">
        <v>11.7</v>
      </c>
      <c r="E82" s="40">
        <v>8.1199999999999992</v>
      </c>
      <c r="F82" s="24">
        <f t="shared" si="17"/>
        <v>526.98800000000006</v>
      </c>
      <c r="G82" s="24">
        <f t="shared" si="18"/>
        <v>511.17835999999994</v>
      </c>
      <c r="H82" s="257">
        <f t="shared" si="20"/>
        <v>64900</v>
      </c>
      <c r="I82" s="205">
        <f t="shared" si="19"/>
        <v>62953</v>
      </c>
      <c r="J82" s="191"/>
      <c r="K82" s="5"/>
      <c r="M82">
        <v>64900</v>
      </c>
      <c r="N82" s="6"/>
    </row>
    <row r="83" spans="1:20" ht="16.649999999999999" customHeight="1" thickBot="1" x14ac:dyDescent="0.35">
      <c r="A83" s="173"/>
      <c r="B83" s="367"/>
      <c r="C83" s="42">
        <v>40</v>
      </c>
      <c r="D83" s="42">
        <v>11.7</v>
      </c>
      <c r="E83" s="43">
        <v>10.170999999999999</v>
      </c>
      <c r="F83" s="44">
        <f t="shared" si="17"/>
        <v>660.09789999999987</v>
      </c>
      <c r="G83" s="44">
        <f t="shared" si="18"/>
        <v>640.29496299999994</v>
      </c>
      <c r="H83" s="258">
        <f>M83</f>
        <v>64900</v>
      </c>
      <c r="I83" s="206">
        <f t="shared" si="19"/>
        <v>62953</v>
      </c>
      <c r="J83" s="191"/>
      <c r="K83" s="5"/>
      <c r="M83">
        <v>64900</v>
      </c>
      <c r="N83" s="6"/>
    </row>
    <row r="84" spans="1:20" ht="22.2" customHeight="1" thickBot="1" x14ac:dyDescent="0.35">
      <c r="A84" s="173"/>
      <c r="B84" s="346" t="s">
        <v>318</v>
      </c>
      <c r="C84" s="346"/>
      <c r="D84" s="346"/>
      <c r="E84" s="346"/>
      <c r="F84" s="346"/>
      <c r="G84" s="346"/>
      <c r="H84" s="346"/>
      <c r="I84" s="346"/>
      <c r="J84" s="191"/>
      <c r="K84" s="5"/>
      <c r="N84" s="6"/>
    </row>
    <row r="85" spans="1:20" ht="16.649999999999999" customHeight="1" x14ac:dyDescent="0.3">
      <c r="A85" s="173"/>
      <c r="B85" s="365"/>
      <c r="C85" s="1">
        <v>14</v>
      </c>
      <c r="D85" s="1">
        <v>6.7</v>
      </c>
      <c r="E85" s="294"/>
      <c r="F85" s="23"/>
      <c r="G85" s="296"/>
      <c r="H85" s="292">
        <f>M85</f>
        <v>78100</v>
      </c>
      <c r="I85" s="197">
        <f>H85*0.97</f>
        <v>75757</v>
      </c>
      <c r="J85" s="191"/>
      <c r="K85" s="5"/>
      <c r="M85">
        <v>78100</v>
      </c>
      <c r="N85" s="6"/>
    </row>
    <row r="86" spans="1:20" ht="16.649999999999999" customHeight="1" thickBot="1" x14ac:dyDescent="0.35">
      <c r="A86" s="173"/>
      <c r="B86" s="367"/>
      <c r="C86" s="134">
        <v>14</v>
      </c>
      <c r="D86" s="134">
        <v>11.7</v>
      </c>
      <c r="E86" s="295"/>
      <c r="F86" s="44"/>
      <c r="G86" s="297"/>
      <c r="H86" s="293">
        <f>M86</f>
        <v>78100</v>
      </c>
      <c r="I86" s="291">
        <f>H86*0.97</f>
        <v>75757</v>
      </c>
      <c r="J86" s="191"/>
      <c r="K86" s="5"/>
      <c r="M86">
        <v>78100</v>
      </c>
      <c r="N86" s="6"/>
    </row>
    <row r="87" spans="1:20" ht="21" customHeight="1" thickBot="1" x14ac:dyDescent="0.35">
      <c r="A87" s="173"/>
      <c r="B87" s="298" t="s">
        <v>51</v>
      </c>
      <c r="C87" s="327">
        <f ca="1">TODAY()</f>
        <v>45065</v>
      </c>
      <c r="D87" s="328"/>
      <c r="E87" s="328"/>
      <c r="F87" s="328"/>
      <c r="G87" s="328"/>
      <c r="H87" s="328"/>
      <c r="I87" s="328"/>
      <c r="J87" s="176"/>
      <c r="N87" s="6"/>
    </row>
    <row r="88" spans="1:20" ht="22.2" customHeight="1" thickBot="1" x14ac:dyDescent="0.35">
      <c r="A88" s="173"/>
      <c r="B88" s="163" t="s">
        <v>3</v>
      </c>
      <c r="C88" s="163" t="s">
        <v>4</v>
      </c>
      <c r="D88" s="163" t="s">
        <v>5</v>
      </c>
      <c r="E88" s="163" t="s">
        <v>6</v>
      </c>
      <c r="F88" s="163" t="s">
        <v>7</v>
      </c>
      <c r="G88" s="163" t="s">
        <v>8</v>
      </c>
      <c r="H88" s="163" t="s">
        <v>275</v>
      </c>
      <c r="I88" s="163" t="s">
        <v>276</v>
      </c>
      <c r="J88" s="175"/>
      <c r="K88" s="47"/>
      <c r="L88" s="46"/>
      <c r="N88" s="6"/>
    </row>
    <row r="89" spans="1:20" ht="19.95" customHeight="1" thickBot="1" x14ac:dyDescent="0.35">
      <c r="A89" s="173"/>
      <c r="B89" s="324" t="s">
        <v>52</v>
      </c>
      <c r="C89" s="324"/>
      <c r="D89" s="324"/>
      <c r="E89" s="324"/>
      <c r="F89" s="324"/>
      <c r="G89" s="324"/>
      <c r="H89" s="324"/>
      <c r="I89" s="324"/>
      <c r="J89" s="175"/>
      <c r="K89" s="47"/>
      <c r="L89" s="46"/>
      <c r="N89" s="6"/>
    </row>
    <row r="90" spans="1:20" ht="15.9" customHeight="1" x14ac:dyDescent="0.3">
      <c r="A90" s="173"/>
      <c r="B90" s="368"/>
      <c r="C90" s="39" t="s">
        <v>261</v>
      </c>
      <c r="D90" s="2">
        <v>12</v>
      </c>
      <c r="E90" s="1">
        <v>9</v>
      </c>
      <c r="F90" s="4">
        <f>H90*E90/1000</f>
        <v>1134</v>
      </c>
      <c r="G90" s="23">
        <f>I90*E90/1000</f>
        <v>1099.98</v>
      </c>
      <c r="H90" s="208">
        <f>M90</f>
        <v>126000</v>
      </c>
      <c r="I90" s="196">
        <f>H90*0.97</f>
        <v>122220</v>
      </c>
      <c r="J90" s="192"/>
      <c r="K90" s="49"/>
      <c r="L90" s="46"/>
      <c r="M90">
        <v>126000</v>
      </c>
      <c r="N90" s="6"/>
    </row>
    <row r="91" spans="1:20" ht="15.9" customHeight="1" x14ac:dyDescent="0.3">
      <c r="A91" s="173"/>
      <c r="B91" s="369"/>
      <c r="C91" s="39" t="s">
        <v>256</v>
      </c>
      <c r="D91" s="39">
        <v>12</v>
      </c>
      <c r="E91" s="168">
        <v>10.917</v>
      </c>
      <c r="F91" s="169">
        <f>H91*E91/1000</f>
        <v>1375.5419999999999</v>
      </c>
      <c r="G91" s="24">
        <f>I91*E91/1000</f>
        <v>1334.27574</v>
      </c>
      <c r="H91" s="208">
        <f>M91</f>
        <v>126000</v>
      </c>
      <c r="I91" s="201">
        <f t="shared" ref="I91:I119" si="21">H91*0.97</f>
        <v>122220</v>
      </c>
      <c r="J91" s="192"/>
      <c r="K91" s="49"/>
      <c r="L91" s="46"/>
      <c r="M91">
        <v>126000</v>
      </c>
      <c r="N91" s="6"/>
    </row>
    <row r="92" spans="1:20" ht="15.9" customHeight="1" x14ac:dyDescent="0.3">
      <c r="A92" s="173"/>
      <c r="B92" s="369"/>
      <c r="C92" s="39" t="s">
        <v>257</v>
      </c>
      <c r="D92" s="8">
        <v>12</v>
      </c>
      <c r="E92" s="7">
        <v>13.167</v>
      </c>
      <c r="F92" s="169">
        <f t="shared" ref="F92:F119" si="22">H92*E92/1000</f>
        <v>1659.0419999999999</v>
      </c>
      <c r="G92" s="24">
        <f t="shared" ref="G92:G119" si="23">I92*E92/1000</f>
        <v>1609.2707399999999</v>
      </c>
      <c r="H92" s="208">
        <f t="shared" ref="H92:H118" si="24">M92</f>
        <v>126000</v>
      </c>
      <c r="I92" s="201">
        <f t="shared" si="21"/>
        <v>122220</v>
      </c>
      <c r="J92" s="192"/>
      <c r="K92" s="49"/>
      <c r="L92" s="46"/>
      <c r="M92">
        <v>126000</v>
      </c>
      <c r="N92" s="6"/>
    </row>
    <row r="93" spans="1:20" ht="15.9" customHeight="1" x14ac:dyDescent="0.3">
      <c r="A93" s="173"/>
      <c r="B93" s="369"/>
      <c r="C93" s="39" t="s">
        <v>258</v>
      </c>
      <c r="D93" s="39">
        <v>12</v>
      </c>
      <c r="E93" s="168">
        <v>20.417000000000002</v>
      </c>
      <c r="F93" s="169">
        <f t="shared" si="22"/>
        <v>2445.9566</v>
      </c>
      <c r="G93" s="24">
        <f t="shared" si="23"/>
        <v>2372.5779020000004</v>
      </c>
      <c r="H93" s="208">
        <f t="shared" si="24"/>
        <v>119800</v>
      </c>
      <c r="I93" s="201">
        <f t="shared" si="21"/>
        <v>116206</v>
      </c>
      <c r="J93" s="192"/>
      <c r="K93" s="49"/>
      <c r="L93" s="46"/>
      <c r="M93">
        <v>119800</v>
      </c>
      <c r="N93" s="6"/>
    </row>
    <row r="94" spans="1:20" ht="15.9" customHeight="1" x14ac:dyDescent="0.3">
      <c r="A94" s="173"/>
      <c r="B94" s="369"/>
      <c r="C94" s="39" t="s">
        <v>259</v>
      </c>
      <c r="D94" s="39">
        <v>12</v>
      </c>
      <c r="E94" s="168">
        <v>16.5</v>
      </c>
      <c r="F94" s="169">
        <f t="shared" si="22"/>
        <v>1976.7</v>
      </c>
      <c r="G94" s="24">
        <f t="shared" si="23"/>
        <v>1917.3989999999999</v>
      </c>
      <c r="H94" s="208">
        <f t="shared" si="24"/>
        <v>119800</v>
      </c>
      <c r="I94" s="201">
        <f t="shared" si="21"/>
        <v>116206</v>
      </c>
      <c r="J94" s="192"/>
      <c r="K94" s="49"/>
      <c r="L94" s="46"/>
      <c r="M94">
        <v>119800</v>
      </c>
      <c r="N94" s="6"/>
    </row>
    <row r="95" spans="1:20" ht="15.9" customHeight="1" x14ac:dyDescent="0.3">
      <c r="A95" s="173"/>
      <c r="B95" s="369"/>
      <c r="C95" s="39" t="s">
        <v>53</v>
      </c>
      <c r="D95" s="39">
        <v>12</v>
      </c>
      <c r="E95" s="50">
        <v>21.832999999999998</v>
      </c>
      <c r="F95" s="169">
        <f t="shared" si="22"/>
        <v>1943.1369999999997</v>
      </c>
      <c r="G95" s="24">
        <f t="shared" si="23"/>
        <v>1884.8428899999999</v>
      </c>
      <c r="H95" s="208">
        <f t="shared" si="24"/>
        <v>89000</v>
      </c>
      <c r="I95" s="198">
        <f t="shared" si="21"/>
        <v>86330</v>
      </c>
      <c r="J95" s="192"/>
      <c r="K95" s="49"/>
      <c r="L95" s="46"/>
      <c r="M95">
        <v>89000</v>
      </c>
      <c r="N95" s="6"/>
    </row>
    <row r="96" spans="1:20" ht="15.9" customHeight="1" x14ac:dyDescent="0.3">
      <c r="A96" s="173"/>
      <c r="B96" s="369"/>
      <c r="C96" s="39" t="s">
        <v>54</v>
      </c>
      <c r="D96" s="39">
        <v>12</v>
      </c>
      <c r="E96" s="50">
        <v>26.417000000000002</v>
      </c>
      <c r="F96" s="169">
        <f t="shared" si="22"/>
        <v>2351.1129999999998</v>
      </c>
      <c r="G96" s="24">
        <f t="shared" si="23"/>
        <v>2280.5796100000002</v>
      </c>
      <c r="H96" s="208">
        <f t="shared" si="24"/>
        <v>89000</v>
      </c>
      <c r="I96" s="198">
        <f t="shared" si="21"/>
        <v>86330</v>
      </c>
      <c r="J96" s="192"/>
      <c r="K96" s="49"/>
      <c r="L96" s="46"/>
      <c r="M96">
        <v>89000</v>
      </c>
      <c r="N96" s="6"/>
      <c r="P96" s="172"/>
      <c r="Q96" s="172"/>
      <c r="R96" s="172"/>
      <c r="S96" s="172"/>
      <c r="T96" s="172"/>
    </row>
    <row r="97" spans="1:20" ht="15.9" customHeight="1" x14ac:dyDescent="0.3">
      <c r="A97" s="173"/>
      <c r="B97" s="369"/>
      <c r="C97" s="39" t="s">
        <v>55</v>
      </c>
      <c r="D97" s="39">
        <v>12</v>
      </c>
      <c r="E97" s="50">
        <v>32.75</v>
      </c>
      <c r="F97" s="169">
        <f t="shared" si="22"/>
        <v>2914.75</v>
      </c>
      <c r="G97" s="24">
        <f t="shared" si="23"/>
        <v>2827.3074999999999</v>
      </c>
      <c r="H97" s="208">
        <f t="shared" si="24"/>
        <v>89000</v>
      </c>
      <c r="I97" s="198">
        <f t="shared" si="21"/>
        <v>86330</v>
      </c>
      <c r="J97" s="192"/>
      <c r="K97" s="49"/>
      <c r="L97" s="46"/>
      <c r="M97">
        <v>89000</v>
      </c>
      <c r="N97" s="6"/>
      <c r="P97" s="172"/>
      <c r="Q97" s="172"/>
      <c r="R97" s="172"/>
      <c r="S97" s="172"/>
      <c r="T97" s="172"/>
    </row>
    <row r="98" spans="1:20" ht="15.9" customHeight="1" x14ac:dyDescent="0.3">
      <c r="A98" s="173"/>
      <c r="B98" s="369"/>
      <c r="C98" s="39" t="s">
        <v>56</v>
      </c>
      <c r="D98" s="39">
        <v>12</v>
      </c>
      <c r="E98" s="50">
        <v>42.5</v>
      </c>
      <c r="F98" s="169">
        <f t="shared" si="22"/>
        <v>3782.5</v>
      </c>
      <c r="G98" s="24">
        <f t="shared" si="23"/>
        <v>3669.0250000000001</v>
      </c>
      <c r="H98" s="208">
        <f t="shared" si="24"/>
        <v>89000</v>
      </c>
      <c r="I98" s="198">
        <f t="shared" si="21"/>
        <v>86330</v>
      </c>
      <c r="J98" s="192"/>
      <c r="K98" s="49"/>
      <c r="L98" s="46"/>
      <c r="M98">
        <v>89000</v>
      </c>
      <c r="N98" s="6"/>
      <c r="P98" s="172"/>
      <c r="Q98" s="172"/>
      <c r="R98" s="172"/>
      <c r="S98" s="172"/>
      <c r="T98" s="172"/>
    </row>
    <row r="99" spans="1:20" ht="15.9" customHeight="1" x14ac:dyDescent="0.3">
      <c r="A99" s="173"/>
      <c r="B99" s="369"/>
      <c r="C99" s="39" t="s">
        <v>57</v>
      </c>
      <c r="D99" s="39">
        <v>12</v>
      </c>
      <c r="E99" s="50">
        <v>58.332999999999998</v>
      </c>
      <c r="F99" s="169">
        <f t="shared" si="22"/>
        <v>5098.3042000000005</v>
      </c>
      <c r="G99" s="24">
        <f t="shared" si="23"/>
        <v>4945.3550740000001</v>
      </c>
      <c r="H99" s="208">
        <f t="shared" si="24"/>
        <v>87400</v>
      </c>
      <c r="I99" s="198">
        <f t="shared" si="21"/>
        <v>84778</v>
      </c>
      <c r="J99" s="192"/>
      <c r="K99" s="49"/>
      <c r="L99" s="46"/>
      <c r="M99">
        <v>87400</v>
      </c>
      <c r="N99" s="6"/>
      <c r="P99" s="172"/>
      <c r="Q99" s="172"/>
      <c r="R99" s="172"/>
      <c r="S99" s="172"/>
      <c r="T99" s="172"/>
    </row>
    <row r="100" spans="1:20" ht="15.9" customHeight="1" x14ac:dyDescent="0.3">
      <c r="A100" s="173"/>
      <c r="B100" s="369"/>
      <c r="C100" s="39" t="s">
        <v>289</v>
      </c>
      <c r="D100" s="39">
        <v>12</v>
      </c>
      <c r="E100" s="50">
        <v>30.417000000000002</v>
      </c>
      <c r="F100" s="169">
        <f t="shared" si="22"/>
        <v>3032.5749000000005</v>
      </c>
      <c r="G100" s="24">
        <f t="shared" si="23"/>
        <v>2941.5976529999998</v>
      </c>
      <c r="H100" s="208">
        <f t="shared" si="24"/>
        <v>99700</v>
      </c>
      <c r="I100" s="198">
        <f t="shared" si="21"/>
        <v>96709</v>
      </c>
      <c r="J100" s="192"/>
      <c r="K100" s="49"/>
      <c r="L100" s="46"/>
      <c r="M100">
        <v>99700</v>
      </c>
      <c r="N100" s="6"/>
      <c r="P100" s="172"/>
      <c r="Q100" s="172"/>
      <c r="R100" s="172"/>
      <c r="S100" s="172"/>
      <c r="T100" s="172"/>
    </row>
    <row r="101" spans="1:20" ht="15.9" customHeight="1" x14ac:dyDescent="0.3">
      <c r="A101" s="173"/>
      <c r="B101" s="369"/>
      <c r="C101" s="39" t="s">
        <v>293</v>
      </c>
      <c r="D101" s="39">
        <v>12</v>
      </c>
      <c r="E101" s="50">
        <v>50.832999999999998</v>
      </c>
      <c r="F101" s="169">
        <f t="shared" si="22"/>
        <v>5068.0500999999995</v>
      </c>
      <c r="G101" s="24">
        <f t="shared" si="23"/>
        <v>4916.008597</v>
      </c>
      <c r="H101" s="208">
        <f t="shared" si="24"/>
        <v>99700</v>
      </c>
      <c r="I101" s="198">
        <f t="shared" si="21"/>
        <v>96709</v>
      </c>
      <c r="J101" s="192"/>
      <c r="K101" s="49"/>
      <c r="L101" s="46"/>
      <c r="M101">
        <v>99700</v>
      </c>
      <c r="N101" s="6"/>
      <c r="P101" s="172"/>
      <c r="Q101" s="172"/>
      <c r="R101" s="172"/>
      <c r="S101" s="172"/>
      <c r="T101" s="172"/>
    </row>
    <row r="102" spans="1:20" ht="15.9" customHeight="1" x14ac:dyDescent="0.3">
      <c r="A102" s="173"/>
      <c r="B102" s="369"/>
      <c r="C102" s="8" t="s">
        <v>58</v>
      </c>
      <c r="D102" s="8">
        <v>12</v>
      </c>
      <c r="E102" s="36">
        <v>42.343000000000004</v>
      </c>
      <c r="F102" s="169">
        <f t="shared" si="22"/>
        <v>3768.5270000000005</v>
      </c>
      <c r="G102" s="24">
        <f t="shared" si="23"/>
        <v>3655.4711900000002</v>
      </c>
      <c r="H102" s="208">
        <f t="shared" si="24"/>
        <v>89000</v>
      </c>
      <c r="I102" s="198">
        <f t="shared" si="21"/>
        <v>86330</v>
      </c>
      <c r="J102" s="192"/>
      <c r="K102" s="49"/>
      <c r="L102" s="46"/>
      <c r="M102">
        <v>89000</v>
      </c>
      <c r="N102" s="6"/>
    </row>
    <row r="103" spans="1:20" ht="15.9" customHeight="1" x14ac:dyDescent="0.3">
      <c r="A103" s="173"/>
      <c r="B103" s="369"/>
      <c r="C103" s="8" t="s">
        <v>59</v>
      </c>
      <c r="D103" s="8">
        <v>12</v>
      </c>
      <c r="E103" s="36">
        <v>64.582999999999998</v>
      </c>
      <c r="F103" s="169">
        <f t="shared" si="22"/>
        <v>5644.5542000000005</v>
      </c>
      <c r="G103" s="24">
        <f t="shared" si="23"/>
        <v>5475.2175740000002</v>
      </c>
      <c r="H103" s="208">
        <f t="shared" si="24"/>
        <v>87400</v>
      </c>
      <c r="I103" s="198">
        <f t="shared" si="21"/>
        <v>84778</v>
      </c>
      <c r="J103" s="192"/>
      <c r="K103" s="49"/>
      <c r="L103" s="46"/>
      <c r="M103">
        <v>87400</v>
      </c>
      <c r="N103" s="6"/>
    </row>
    <row r="104" spans="1:20" ht="15.9" customHeight="1" x14ac:dyDescent="0.3">
      <c r="A104" s="173"/>
      <c r="B104" s="369"/>
      <c r="C104" s="8" t="s">
        <v>60</v>
      </c>
      <c r="D104" s="8">
        <v>12</v>
      </c>
      <c r="E104" s="36">
        <v>88.332999999999998</v>
      </c>
      <c r="F104" s="169">
        <f t="shared" si="22"/>
        <v>7720.3042000000005</v>
      </c>
      <c r="G104" s="24">
        <f t="shared" si="23"/>
        <v>7488.6950740000002</v>
      </c>
      <c r="H104" s="208">
        <f t="shared" si="24"/>
        <v>87400</v>
      </c>
      <c r="I104" s="198">
        <f t="shared" si="21"/>
        <v>84778</v>
      </c>
      <c r="J104" s="192"/>
      <c r="K104" s="49"/>
      <c r="L104" s="46"/>
      <c r="M104">
        <v>87400</v>
      </c>
      <c r="N104" s="6"/>
    </row>
    <row r="105" spans="1:20" ht="15.9" customHeight="1" x14ac:dyDescent="0.3">
      <c r="A105" s="173"/>
      <c r="B105" s="369"/>
      <c r="C105" s="8" t="s">
        <v>61</v>
      </c>
      <c r="D105" s="8">
        <v>12</v>
      </c>
      <c r="E105" s="36">
        <v>112.083</v>
      </c>
      <c r="F105" s="169">
        <f t="shared" si="22"/>
        <v>9796.0541999999987</v>
      </c>
      <c r="G105" s="24">
        <f t="shared" si="23"/>
        <v>9502.1725739999983</v>
      </c>
      <c r="H105" s="208">
        <f t="shared" si="24"/>
        <v>87400</v>
      </c>
      <c r="I105" s="198">
        <f t="shared" si="21"/>
        <v>84778</v>
      </c>
      <c r="J105" s="192"/>
      <c r="K105" s="49"/>
      <c r="L105" s="46"/>
      <c r="M105">
        <v>87400</v>
      </c>
      <c r="N105" s="6"/>
    </row>
    <row r="106" spans="1:20" ht="15.9" customHeight="1" x14ac:dyDescent="0.3">
      <c r="A106" s="173"/>
      <c r="B106" s="369"/>
      <c r="C106" s="8" t="s">
        <v>237</v>
      </c>
      <c r="D106" s="8">
        <v>12</v>
      </c>
      <c r="E106" s="36">
        <v>148</v>
      </c>
      <c r="F106" s="169">
        <f t="shared" si="22"/>
        <v>15007.2</v>
      </c>
      <c r="G106" s="24">
        <f t="shared" si="23"/>
        <v>14556.984</v>
      </c>
      <c r="H106" s="208">
        <f t="shared" si="24"/>
        <v>101400</v>
      </c>
      <c r="I106" s="198">
        <f t="shared" si="21"/>
        <v>98358</v>
      </c>
      <c r="J106" s="192"/>
      <c r="K106" s="49"/>
      <c r="L106" s="46"/>
      <c r="M106">
        <v>101400</v>
      </c>
      <c r="N106" s="6"/>
    </row>
    <row r="107" spans="1:20" ht="15.9" customHeight="1" x14ac:dyDescent="0.3">
      <c r="A107" s="173"/>
      <c r="B107" s="369"/>
      <c r="C107" s="8" t="s">
        <v>286</v>
      </c>
      <c r="D107" s="8">
        <v>12</v>
      </c>
      <c r="E107" s="36">
        <v>74.582999999999998</v>
      </c>
      <c r="F107" s="169">
        <f t="shared" si="22"/>
        <v>7435.9250999999995</v>
      </c>
      <c r="G107" s="24">
        <f t="shared" si="23"/>
        <v>7212.8473469999999</v>
      </c>
      <c r="H107" s="208">
        <f t="shared" si="24"/>
        <v>99700</v>
      </c>
      <c r="I107" s="198">
        <f t="shared" si="21"/>
        <v>96709</v>
      </c>
      <c r="J107" s="192"/>
      <c r="K107" s="49"/>
      <c r="L107" s="46"/>
      <c r="M107">
        <v>99700</v>
      </c>
      <c r="N107" s="6"/>
    </row>
    <row r="108" spans="1:20" ht="15.9" customHeight="1" x14ac:dyDescent="0.3">
      <c r="A108" s="173"/>
      <c r="B108" s="369"/>
      <c r="C108" s="8" t="s">
        <v>288</v>
      </c>
      <c r="D108" s="8">
        <v>12</v>
      </c>
      <c r="E108" s="36">
        <v>96.332999999999998</v>
      </c>
      <c r="F108" s="169">
        <f t="shared" si="22"/>
        <v>9604.4000999999989</v>
      </c>
      <c r="G108" s="24">
        <f t="shared" si="23"/>
        <v>9316.2680969999983</v>
      </c>
      <c r="H108" s="208">
        <f t="shared" si="24"/>
        <v>99700</v>
      </c>
      <c r="I108" s="198">
        <f t="shared" si="21"/>
        <v>96709</v>
      </c>
      <c r="J108" s="192"/>
      <c r="K108" s="49"/>
      <c r="L108" s="46"/>
      <c r="M108">
        <v>99700</v>
      </c>
      <c r="N108" s="6"/>
    </row>
    <row r="109" spans="1:20" ht="15.9" customHeight="1" x14ac:dyDescent="0.3">
      <c r="A109" s="173"/>
      <c r="B109" s="369"/>
      <c r="C109" s="8" t="s">
        <v>287</v>
      </c>
      <c r="D109" s="8">
        <v>12</v>
      </c>
      <c r="E109" s="36">
        <v>139.75</v>
      </c>
      <c r="F109" s="169">
        <f t="shared" si="22"/>
        <v>13933.075000000001</v>
      </c>
      <c r="G109" s="24">
        <f t="shared" si="23"/>
        <v>13515.08275</v>
      </c>
      <c r="H109" s="208">
        <f t="shared" si="24"/>
        <v>99700</v>
      </c>
      <c r="I109" s="198">
        <f t="shared" si="21"/>
        <v>96709</v>
      </c>
      <c r="J109" s="192"/>
      <c r="K109" s="49"/>
      <c r="L109" s="46"/>
      <c r="M109">
        <v>99700</v>
      </c>
      <c r="N109" s="6"/>
    </row>
    <row r="110" spans="1:20" ht="15.9" customHeight="1" x14ac:dyDescent="0.3">
      <c r="A110" s="173"/>
      <c r="B110" s="369"/>
      <c r="C110" s="8" t="s">
        <v>323</v>
      </c>
      <c r="D110" s="8">
        <v>12</v>
      </c>
      <c r="E110" s="36">
        <v>39.167000000000002</v>
      </c>
      <c r="F110" s="169">
        <f t="shared" si="22"/>
        <v>5996.4677000000001</v>
      </c>
      <c r="G110" s="24">
        <f t="shared" si="23"/>
        <v>5816.5736690000003</v>
      </c>
      <c r="H110" s="208">
        <f t="shared" si="24"/>
        <v>153100</v>
      </c>
      <c r="I110" s="198">
        <f t="shared" si="21"/>
        <v>148507</v>
      </c>
      <c r="J110" s="192"/>
      <c r="K110" s="49"/>
      <c r="L110" s="46"/>
      <c r="M110">
        <v>153100</v>
      </c>
      <c r="N110" s="6"/>
    </row>
    <row r="111" spans="1:20" ht="15.9" customHeight="1" x14ac:dyDescent="0.3">
      <c r="A111" s="173"/>
      <c r="B111" s="369"/>
      <c r="C111" s="8" t="s">
        <v>62</v>
      </c>
      <c r="D111" s="8">
        <v>12</v>
      </c>
      <c r="E111" s="7">
        <v>51.667000000000002</v>
      </c>
      <c r="F111" s="169">
        <f t="shared" si="22"/>
        <v>7801.7169999999996</v>
      </c>
      <c r="G111" s="24">
        <f t="shared" si="23"/>
        <v>7567.6654900000003</v>
      </c>
      <c r="H111" s="208">
        <f t="shared" si="24"/>
        <v>151000</v>
      </c>
      <c r="I111" s="198">
        <f t="shared" si="21"/>
        <v>146470</v>
      </c>
      <c r="J111" s="192"/>
      <c r="K111" s="49"/>
      <c r="L111" s="46"/>
      <c r="M111">
        <v>151000</v>
      </c>
      <c r="N111" s="6"/>
    </row>
    <row r="112" spans="1:20" ht="15.9" customHeight="1" x14ac:dyDescent="0.3">
      <c r="A112" s="173"/>
      <c r="B112" s="369"/>
      <c r="C112" s="8" t="s">
        <v>63</v>
      </c>
      <c r="D112" s="8">
        <v>12</v>
      </c>
      <c r="E112" s="7">
        <v>31.25</v>
      </c>
      <c r="F112" s="169">
        <f t="shared" si="22"/>
        <v>2834.375</v>
      </c>
      <c r="G112" s="24">
        <f t="shared" si="23"/>
        <v>2749.34375</v>
      </c>
      <c r="H112" s="208">
        <f t="shared" si="24"/>
        <v>90700</v>
      </c>
      <c r="I112" s="198">
        <f t="shared" si="21"/>
        <v>87979</v>
      </c>
      <c r="J112" s="192"/>
      <c r="K112" s="49"/>
      <c r="L112" s="46"/>
      <c r="M112">
        <v>90700</v>
      </c>
      <c r="N112" s="6"/>
    </row>
    <row r="113" spans="1:14" ht="15.9" customHeight="1" x14ac:dyDescent="0.3">
      <c r="A113" s="173"/>
      <c r="B113" s="369"/>
      <c r="C113" s="8" t="s">
        <v>64</v>
      </c>
      <c r="D113" s="8">
        <v>12</v>
      </c>
      <c r="E113" s="7">
        <v>45</v>
      </c>
      <c r="F113" s="169">
        <f t="shared" si="22"/>
        <v>4081.5</v>
      </c>
      <c r="G113" s="24">
        <f t="shared" si="23"/>
        <v>3959.0549999999998</v>
      </c>
      <c r="H113" s="208">
        <f t="shared" si="24"/>
        <v>90700</v>
      </c>
      <c r="I113" s="198">
        <f t="shared" si="21"/>
        <v>87979</v>
      </c>
      <c r="J113" s="192"/>
      <c r="K113" s="49"/>
      <c r="L113" s="46"/>
      <c r="M113">
        <v>90700</v>
      </c>
      <c r="N113" s="6"/>
    </row>
    <row r="114" spans="1:14" ht="15.9" customHeight="1" x14ac:dyDescent="0.3">
      <c r="A114" s="173"/>
      <c r="B114" s="369"/>
      <c r="C114" s="8" t="s">
        <v>65</v>
      </c>
      <c r="D114" s="8">
        <v>12</v>
      </c>
      <c r="E114" s="36">
        <v>57.917000000000002</v>
      </c>
      <c r="F114" s="169">
        <f t="shared" si="22"/>
        <v>5061.9457999999995</v>
      </c>
      <c r="G114" s="24">
        <f t="shared" si="23"/>
        <v>4910.0874260000001</v>
      </c>
      <c r="H114" s="208">
        <f t="shared" si="24"/>
        <v>87400</v>
      </c>
      <c r="I114" s="198">
        <f t="shared" si="21"/>
        <v>84778</v>
      </c>
      <c r="J114" s="192"/>
      <c r="K114" s="49"/>
      <c r="L114" s="46"/>
      <c r="M114">
        <v>87400</v>
      </c>
      <c r="N114" s="6"/>
    </row>
    <row r="115" spans="1:14" ht="15.9" customHeight="1" x14ac:dyDescent="0.3">
      <c r="A115" s="173"/>
      <c r="B115" s="369"/>
      <c r="C115" s="8" t="s">
        <v>66</v>
      </c>
      <c r="D115" s="8">
        <v>12</v>
      </c>
      <c r="E115" s="36">
        <v>67.082999999999998</v>
      </c>
      <c r="F115" s="169">
        <f t="shared" si="22"/>
        <v>5863.0542000000005</v>
      </c>
      <c r="G115" s="24">
        <f t="shared" si="23"/>
        <v>5687.1625739999999</v>
      </c>
      <c r="H115" s="208">
        <f t="shared" si="24"/>
        <v>87400</v>
      </c>
      <c r="I115" s="210">
        <f t="shared" si="21"/>
        <v>84778</v>
      </c>
      <c r="J115" s="192"/>
      <c r="K115" s="49"/>
      <c r="L115" s="46"/>
      <c r="M115">
        <v>87400</v>
      </c>
      <c r="N115" s="6"/>
    </row>
    <row r="116" spans="1:14" ht="15.9" customHeight="1" x14ac:dyDescent="0.3">
      <c r="A116" s="173"/>
      <c r="B116" s="369"/>
      <c r="C116" s="8" t="s">
        <v>247</v>
      </c>
      <c r="D116" s="8">
        <v>12</v>
      </c>
      <c r="E116" s="36">
        <v>90.417000000000002</v>
      </c>
      <c r="F116" s="10">
        <f t="shared" si="22"/>
        <v>7902.4457999999995</v>
      </c>
      <c r="G116" s="254">
        <f t="shared" si="23"/>
        <v>7665.3724259999999</v>
      </c>
      <c r="H116" s="208">
        <f t="shared" si="24"/>
        <v>87400</v>
      </c>
      <c r="I116" s="198">
        <f t="shared" si="21"/>
        <v>84778</v>
      </c>
      <c r="J116" s="192"/>
      <c r="K116" s="49"/>
      <c r="L116" s="46"/>
      <c r="M116">
        <v>87400</v>
      </c>
      <c r="N116" s="6"/>
    </row>
    <row r="117" spans="1:14" ht="15.9" customHeight="1" x14ac:dyDescent="0.3">
      <c r="A117" s="173"/>
      <c r="B117" s="369"/>
      <c r="C117" s="8" t="s">
        <v>290</v>
      </c>
      <c r="D117" s="8">
        <v>12</v>
      </c>
      <c r="E117" s="36">
        <v>55.167000000000002</v>
      </c>
      <c r="F117" s="10">
        <f t="shared" si="22"/>
        <v>5500.1499000000003</v>
      </c>
      <c r="G117" s="254">
        <f t="shared" si="23"/>
        <v>5335.1454029999995</v>
      </c>
      <c r="H117" s="208">
        <f t="shared" si="24"/>
        <v>99700</v>
      </c>
      <c r="I117" s="198">
        <f t="shared" si="21"/>
        <v>96709</v>
      </c>
      <c r="J117" s="192"/>
      <c r="K117" s="49"/>
      <c r="L117" s="46"/>
      <c r="M117">
        <v>99700</v>
      </c>
      <c r="N117" s="6"/>
    </row>
    <row r="118" spans="1:14" ht="15.9" customHeight="1" x14ac:dyDescent="0.3">
      <c r="A118" s="173"/>
      <c r="B118" s="369"/>
      <c r="C118" s="8" t="s">
        <v>292</v>
      </c>
      <c r="D118" s="8">
        <v>12</v>
      </c>
      <c r="E118" s="36">
        <v>70</v>
      </c>
      <c r="F118" s="10">
        <f t="shared" si="22"/>
        <v>6979</v>
      </c>
      <c r="G118" s="254">
        <f t="shared" si="23"/>
        <v>6769.63</v>
      </c>
      <c r="H118" s="208">
        <f t="shared" si="24"/>
        <v>99700</v>
      </c>
      <c r="I118" s="198">
        <f t="shared" si="21"/>
        <v>96709</v>
      </c>
      <c r="J118" s="192"/>
      <c r="K118" s="49"/>
      <c r="L118" s="46"/>
      <c r="M118">
        <v>99700</v>
      </c>
      <c r="N118" s="6"/>
    </row>
    <row r="119" spans="1:14" ht="16.05" customHeight="1" thickBot="1" x14ac:dyDescent="0.35">
      <c r="A119" s="173"/>
      <c r="B119" s="370"/>
      <c r="C119" s="251" t="s">
        <v>291</v>
      </c>
      <c r="D119" s="251">
        <v>12</v>
      </c>
      <c r="E119" s="164">
        <v>80.832999999999998</v>
      </c>
      <c r="F119" s="252">
        <f t="shared" si="22"/>
        <v>8059.0500999999995</v>
      </c>
      <c r="G119" s="253">
        <f t="shared" si="23"/>
        <v>7817.2785970000004</v>
      </c>
      <c r="H119" s="235">
        <f>M119</f>
        <v>99700</v>
      </c>
      <c r="I119" s="202">
        <f t="shared" si="21"/>
        <v>96709</v>
      </c>
      <c r="J119" s="192"/>
      <c r="K119" s="49"/>
      <c r="L119" s="46"/>
      <c r="M119">
        <v>99700</v>
      </c>
      <c r="N119" s="6"/>
    </row>
    <row r="120" spans="1:14" ht="19.95" customHeight="1" thickBot="1" x14ac:dyDescent="0.35">
      <c r="A120" s="173"/>
      <c r="B120" s="356" t="s">
        <v>254</v>
      </c>
      <c r="C120" s="356"/>
      <c r="D120" s="356"/>
      <c r="E120" s="356"/>
      <c r="F120" s="356"/>
      <c r="G120" s="356"/>
      <c r="H120" s="356"/>
      <c r="I120" s="356"/>
      <c r="J120" s="175"/>
      <c r="N120" s="6"/>
    </row>
    <row r="121" spans="1:14" ht="15.9" customHeight="1" x14ac:dyDescent="0.3">
      <c r="A121" s="173"/>
      <c r="B121" s="371"/>
      <c r="C121" s="166">
        <v>10</v>
      </c>
      <c r="D121" s="166">
        <v>6</v>
      </c>
      <c r="E121" s="286">
        <v>0.88300000000000001</v>
      </c>
      <c r="F121" s="129">
        <f>E121*H121/1000</f>
        <v>85.7393</v>
      </c>
      <c r="G121" s="287">
        <f>E121*I121/1000</f>
        <v>83.167120999999995</v>
      </c>
      <c r="H121" s="227">
        <f>M121</f>
        <v>97100</v>
      </c>
      <c r="I121" s="146">
        <f>H121*0.97</f>
        <v>94187</v>
      </c>
      <c r="J121" s="175"/>
      <c r="M121">
        <v>97100</v>
      </c>
      <c r="N121" s="6"/>
    </row>
    <row r="122" spans="1:14" ht="15.9" customHeight="1" x14ac:dyDescent="0.3">
      <c r="A122" s="173"/>
      <c r="B122" s="371"/>
      <c r="C122" s="55">
        <v>12</v>
      </c>
      <c r="D122" s="55">
        <v>6</v>
      </c>
      <c r="E122" s="56">
        <v>1.167</v>
      </c>
      <c r="F122" s="57">
        <f>E122*H122/1000</f>
        <v>113.31569999999999</v>
      </c>
      <c r="G122" s="58">
        <f>E122*I122/1000</f>
        <v>109.916229</v>
      </c>
      <c r="H122" s="214">
        <f>M122</f>
        <v>97100</v>
      </c>
      <c r="I122" s="215">
        <f>H122*0.97</f>
        <v>94187</v>
      </c>
      <c r="J122" s="175"/>
      <c r="M122">
        <v>97100</v>
      </c>
      <c r="N122" s="6"/>
    </row>
    <row r="123" spans="1:14" ht="15.9" customHeight="1" x14ac:dyDescent="0.3">
      <c r="A123" s="173"/>
      <c r="B123" s="371"/>
      <c r="C123" s="55">
        <v>14</v>
      </c>
      <c r="D123" s="55">
        <v>6</v>
      </c>
      <c r="E123" s="56">
        <v>1.583</v>
      </c>
      <c r="F123" s="57">
        <f t="shared" ref="F123:F125" si="25">E123*H123/1000</f>
        <v>153.70929999999998</v>
      </c>
      <c r="G123" s="58">
        <f t="shared" ref="G123:G125" si="26">E123*I123/1000</f>
        <v>149.09802100000002</v>
      </c>
      <c r="H123" s="214">
        <f t="shared" ref="H123:H124" si="27">M123</f>
        <v>97100</v>
      </c>
      <c r="I123" s="215">
        <f>H123*0.97</f>
        <v>94187</v>
      </c>
      <c r="J123" s="175"/>
      <c r="M123">
        <v>97100</v>
      </c>
      <c r="N123" s="6"/>
    </row>
    <row r="124" spans="1:14" ht="15.9" customHeight="1" x14ac:dyDescent="0.3">
      <c r="A124" s="173"/>
      <c r="B124" s="371"/>
      <c r="C124" s="55">
        <v>16</v>
      </c>
      <c r="D124" s="55">
        <v>6</v>
      </c>
      <c r="E124" s="56">
        <v>2.0830000000000002</v>
      </c>
      <c r="F124" s="57">
        <f t="shared" si="25"/>
        <v>202.25930000000002</v>
      </c>
      <c r="G124" s="58">
        <f t="shared" si="26"/>
        <v>196.19152099999999</v>
      </c>
      <c r="H124" s="214">
        <f t="shared" si="27"/>
        <v>97100</v>
      </c>
      <c r="I124" s="215">
        <f>H124*0.97</f>
        <v>94187</v>
      </c>
      <c r="J124" s="175"/>
      <c r="M124">
        <v>97100</v>
      </c>
      <c r="N124" s="6"/>
    </row>
    <row r="125" spans="1:14" ht="15.9" customHeight="1" thickBot="1" x14ac:dyDescent="0.35">
      <c r="A125" s="173"/>
      <c r="B125" s="372"/>
      <c r="C125" s="59">
        <v>20</v>
      </c>
      <c r="D125" s="59">
        <v>6</v>
      </c>
      <c r="E125" s="60">
        <v>3.3330000000000002</v>
      </c>
      <c r="F125" s="158">
        <f t="shared" si="25"/>
        <v>341.96580000000006</v>
      </c>
      <c r="G125" s="279">
        <f t="shared" si="26"/>
        <v>331.70682599999998</v>
      </c>
      <c r="H125" s="216">
        <f>M125</f>
        <v>102600</v>
      </c>
      <c r="I125" s="217">
        <f>H125*0.97</f>
        <v>99522</v>
      </c>
      <c r="J125" s="175"/>
      <c r="M125">
        <v>102600</v>
      </c>
      <c r="N125" s="6"/>
    </row>
    <row r="126" spans="1:14" ht="126" customHeight="1" thickBot="1" x14ac:dyDescent="0.35">
      <c r="A126" s="173"/>
      <c r="B126" s="277"/>
      <c r="C126" s="275"/>
      <c r="D126" s="275"/>
      <c r="E126" s="275"/>
      <c r="F126" s="278"/>
      <c r="G126" s="278"/>
      <c r="H126" s="276"/>
      <c r="I126" s="276"/>
      <c r="J126" s="175"/>
      <c r="N126" s="6"/>
    </row>
    <row r="127" spans="1:14" ht="19.95" customHeight="1" thickBot="1" x14ac:dyDescent="0.35">
      <c r="A127" s="173"/>
      <c r="B127" s="356" t="s">
        <v>67</v>
      </c>
      <c r="C127" s="356"/>
      <c r="D127" s="356"/>
      <c r="E127" s="356"/>
      <c r="F127" s="356"/>
      <c r="G127" s="356"/>
      <c r="H127" s="356"/>
      <c r="I127" s="356"/>
      <c r="J127" s="175"/>
      <c r="N127" s="6"/>
    </row>
    <row r="128" spans="1:14" ht="22.5" customHeight="1" thickBot="1" x14ac:dyDescent="0.35">
      <c r="A128" s="173"/>
      <c r="B128" s="170" t="s">
        <v>3</v>
      </c>
      <c r="C128" s="170" t="s">
        <v>4</v>
      </c>
      <c r="D128" s="170" t="s">
        <v>251</v>
      </c>
      <c r="E128" s="170" t="s">
        <v>68</v>
      </c>
      <c r="F128" s="171" t="s">
        <v>69</v>
      </c>
      <c r="G128" s="171" t="s">
        <v>70</v>
      </c>
      <c r="H128" s="170" t="s">
        <v>275</v>
      </c>
      <c r="I128" s="171" t="s">
        <v>276</v>
      </c>
      <c r="J128" s="175"/>
      <c r="N128" s="6"/>
    </row>
    <row r="129" spans="1:14" ht="15.9" customHeight="1" thickBot="1" x14ac:dyDescent="0.35">
      <c r="A129" s="173"/>
      <c r="B129" s="373" t="s">
        <v>0</v>
      </c>
      <c r="C129" s="52">
        <v>6</v>
      </c>
      <c r="D129" s="61" t="s">
        <v>71</v>
      </c>
      <c r="E129" s="151">
        <v>432</v>
      </c>
      <c r="F129" s="63">
        <f>H129*E129/1000</f>
        <v>39614.400000000001</v>
      </c>
      <c r="G129" s="54">
        <f>I129*E129/1000</f>
        <v>38425.968000000001</v>
      </c>
      <c r="H129" s="212">
        <f>M129</f>
        <v>91700</v>
      </c>
      <c r="I129" s="213">
        <f t="shared" ref="I129:I134" si="28">H129*0.97</f>
        <v>88949</v>
      </c>
      <c r="J129" s="175"/>
      <c r="K129" s="45"/>
      <c r="L129" s="47"/>
      <c r="M129">
        <v>91700</v>
      </c>
      <c r="N129" s="6"/>
    </row>
    <row r="130" spans="1:14" ht="15.9" customHeight="1" thickBot="1" x14ac:dyDescent="0.35">
      <c r="A130" s="173"/>
      <c r="B130" s="373"/>
      <c r="C130" s="55">
        <v>8</v>
      </c>
      <c r="D130" s="55" t="s">
        <v>71</v>
      </c>
      <c r="E130" s="152">
        <v>575</v>
      </c>
      <c r="F130" s="65">
        <f>H130*E130/1000</f>
        <v>52727.5</v>
      </c>
      <c r="G130" s="57">
        <f>I130*E130/1000</f>
        <v>51145.675000000003</v>
      </c>
      <c r="H130" s="214">
        <f>M130</f>
        <v>91700</v>
      </c>
      <c r="I130" s="215">
        <f t="shared" si="28"/>
        <v>88949</v>
      </c>
      <c r="J130" s="175"/>
      <c r="K130" s="66"/>
      <c r="L130" s="67"/>
      <c r="M130">
        <v>91700</v>
      </c>
      <c r="N130" s="6"/>
    </row>
    <row r="131" spans="1:14" ht="15.9" customHeight="1" thickBot="1" x14ac:dyDescent="0.35">
      <c r="A131" s="173"/>
      <c r="B131" s="373"/>
      <c r="C131" s="25">
        <v>10</v>
      </c>
      <c r="D131" s="55" t="s">
        <v>71</v>
      </c>
      <c r="E131" s="153">
        <v>715</v>
      </c>
      <c r="F131" s="65">
        <f t="shared" ref="F131:F134" si="29">H131*E131/1000</f>
        <v>65565.5</v>
      </c>
      <c r="G131" s="57">
        <f t="shared" ref="G131:G134" si="30">I131*E131/1000</f>
        <v>63598.535000000003</v>
      </c>
      <c r="H131" s="214">
        <f t="shared" ref="H131:H133" si="31">M131</f>
        <v>91700</v>
      </c>
      <c r="I131" s="215">
        <f t="shared" si="28"/>
        <v>88949</v>
      </c>
      <c r="J131" s="175"/>
      <c r="K131" s="66"/>
      <c r="L131" s="67"/>
      <c r="M131">
        <v>91700</v>
      </c>
      <c r="N131" s="6"/>
    </row>
    <row r="132" spans="1:14" ht="15.9" customHeight="1" thickBot="1" x14ac:dyDescent="0.35">
      <c r="A132" s="173"/>
      <c r="B132" s="373"/>
      <c r="C132" s="19">
        <v>12</v>
      </c>
      <c r="D132" s="102" t="s">
        <v>223</v>
      </c>
      <c r="E132" s="154">
        <v>860</v>
      </c>
      <c r="F132" s="65">
        <f t="shared" si="29"/>
        <v>79722</v>
      </c>
      <c r="G132" s="57">
        <f t="shared" si="30"/>
        <v>77330.34</v>
      </c>
      <c r="H132" s="214">
        <f t="shared" si="31"/>
        <v>92700</v>
      </c>
      <c r="I132" s="218">
        <f t="shared" si="28"/>
        <v>89919</v>
      </c>
      <c r="J132" s="175"/>
      <c r="K132" s="66"/>
      <c r="L132" s="67"/>
      <c r="M132">
        <v>92700</v>
      </c>
      <c r="N132" s="6"/>
    </row>
    <row r="133" spans="1:14" ht="15.9" customHeight="1" thickBot="1" x14ac:dyDescent="0.35">
      <c r="A133" s="173"/>
      <c r="B133" s="373"/>
      <c r="C133" s="19">
        <v>16</v>
      </c>
      <c r="D133" s="102" t="s">
        <v>223</v>
      </c>
      <c r="E133" s="154">
        <v>1140</v>
      </c>
      <c r="F133" s="65">
        <f t="shared" si="29"/>
        <v>117534</v>
      </c>
      <c r="G133" s="57">
        <f t="shared" si="30"/>
        <v>114007.98</v>
      </c>
      <c r="H133" s="214">
        <f t="shared" si="31"/>
        <v>103100</v>
      </c>
      <c r="I133" s="218">
        <f t="shared" si="28"/>
        <v>100007</v>
      </c>
      <c r="J133" s="175"/>
      <c r="K133" s="66"/>
      <c r="L133" s="67"/>
      <c r="M133">
        <v>103100</v>
      </c>
      <c r="N133" s="6"/>
    </row>
    <row r="134" spans="1:14" ht="15.9" customHeight="1" thickBot="1" x14ac:dyDescent="0.35">
      <c r="A134" s="173"/>
      <c r="B134" s="373"/>
      <c r="C134" s="21">
        <v>20</v>
      </c>
      <c r="D134" s="59" t="s">
        <v>223</v>
      </c>
      <c r="E134" s="155">
        <v>1431</v>
      </c>
      <c r="F134" s="68">
        <f t="shared" si="29"/>
        <v>149110.20000000001</v>
      </c>
      <c r="G134" s="158">
        <f t="shared" si="30"/>
        <v>144636.894</v>
      </c>
      <c r="H134" s="259">
        <f>M134</f>
        <v>104200</v>
      </c>
      <c r="I134" s="217">
        <f t="shared" si="28"/>
        <v>101074</v>
      </c>
      <c r="J134" s="175"/>
      <c r="K134" s="66"/>
      <c r="L134" s="67"/>
      <c r="M134">
        <v>104200</v>
      </c>
      <c r="N134" s="6"/>
    </row>
    <row r="135" spans="1:14" ht="19.95" customHeight="1" thickBot="1" x14ac:dyDescent="0.35">
      <c r="A135" s="173"/>
      <c r="B135" s="357" t="s">
        <v>72</v>
      </c>
      <c r="C135" s="357"/>
      <c r="D135" s="357"/>
      <c r="E135" s="357"/>
      <c r="F135" s="357"/>
      <c r="G135" s="357"/>
      <c r="H135" s="357"/>
      <c r="I135" s="357"/>
      <c r="J135" s="175"/>
      <c r="K135" s="47"/>
      <c r="L135" s="46"/>
      <c r="N135" s="6"/>
    </row>
    <row r="136" spans="1:14" ht="15.9" customHeight="1" x14ac:dyDescent="0.3">
      <c r="A136" s="173"/>
      <c r="B136" s="358"/>
      <c r="C136" s="69">
        <v>2</v>
      </c>
      <c r="D136" s="69" t="s">
        <v>73</v>
      </c>
      <c r="E136" s="145">
        <v>53</v>
      </c>
      <c r="F136" s="70">
        <f>H136*E136/1000</f>
        <v>4446.7</v>
      </c>
      <c r="G136" s="70">
        <f>I136*E136/1000</f>
        <v>4313.299</v>
      </c>
      <c r="H136" s="260">
        <f>M136</f>
        <v>83900</v>
      </c>
      <c r="I136" s="146">
        <f t="shared" ref="I136:I153" si="32">H136*0.97</f>
        <v>81383</v>
      </c>
      <c r="J136" s="175"/>
      <c r="K136" s="47"/>
      <c r="L136" s="46"/>
      <c r="M136">
        <v>83900</v>
      </c>
      <c r="N136" s="6"/>
    </row>
    <row r="137" spans="1:14" ht="15.9" customHeight="1" x14ac:dyDescent="0.3">
      <c r="A137" s="173"/>
      <c r="B137" s="350"/>
      <c r="C137" s="64" t="s">
        <v>74</v>
      </c>
      <c r="D137" s="69" t="s">
        <v>75</v>
      </c>
      <c r="E137" s="145">
        <v>66</v>
      </c>
      <c r="F137" s="70">
        <f>H137*E137/1000</f>
        <v>5537.4</v>
      </c>
      <c r="G137" s="70">
        <f>I137*E137/1000</f>
        <v>5371.2780000000002</v>
      </c>
      <c r="H137" s="260">
        <f>M137</f>
        <v>83900</v>
      </c>
      <c r="I137" s="215">
        <f t="shared" si="32"/>
        <v>81383</v>
      </c>
      <c r="J137" s="175"/>
      <c r="K137" s="47"/>
      <c r="L137" s="46"/>
      <c r="M137">
        <v>83900</v>
      </c>
      <c r="N137" s="6"/>
    </row>
    <row r="138" spans="1:14" ht="15.9" customHeight="1" x14ac:dyDescent="0.3">
      <c r="A138" s="173"/>
      <c r="B138" s="350"/>
      <c r="C138" s="64">
        <v>3</v>
      </c>
      <c r="D138" s="69" t="s">
        <v>73</v>
      </c>
      <c r="E138" s="145">
        <v>78</v>
      </c>
      <c r="F138" s="70">
        <f t="shared" ref="F138:F152" si="33">H138*E138/1000</f>
        <v>6497.4</v>
      </c>
      <c r="G138" s="70">
        <f t="shared" ref="G138:G152" si="34">I138*E138/1000</f>
        <v>6302.4780000000001</v>
      </c>
      <c r="H138" s="260">
        <f t="shared" ref="H138:H152" si="35">M138</f>
        <v>83300</v>
      </c>
      <c r="I138" s="215">
        <f t="shared" si="32"/>
        <v>80801</v>
      </c>
      <c r="J138" s="175"/>
      <c r="K138" s="47"/>
      <c r="L138" s="46"/>
      <c r="M138">
        <v>83300</v>
      </c>
      <c r="N138" s="6"/>
    </row>
    <row r="139" spans="1:14" ht="15.9" customHeight="1" x14ac:dyDescent="0.3">
      <c r="A139" s="173"/>
      <c r="B139" s="350"/>
      <c r="C139" s="64" t="s">
        <v>76</v>
      </c>
      <c r="D139" s="69" t="s">
        <v>75</v>
      </c>
      <c r="E139" s="145">
        <v>98</v>
      </c>
      <c r="F139" s="70">
        <f t="shared" si="33"/>
        <v>8163.4</v>
      </c>
      <c r="G139" s="70">
        <f t="shared" si="34"/>
        <v>7918.4979999999996</v>
      </c>
      <c r="H139" s="260">
        <f t="shared" si="35"/>
        <v>83300</v>
      </c>
      <c r="I139" s="215">
        <f t="shared" si="32"/>
        <v>80801</v>
      </c>
      <c r="J139" s="175"/>
      <c r="K139" s="47"/>
      <c r="L139" s="46"/>
      <c r="M139">
        <v>83300</v>
      </c>
      <c r="N139" s="6"/>
    </row>
    <row r="140" spans="1:14" ht="15.9" customHeight="1" x14ac:dyDescent="0.3">
      <c r="A140" s="173"/>
      <c r="B140" s="350"/>
      <c r="C140" s="64" t="s">
        <v>77</v>
      </c>
      <c r="D140" s="55" t="s">
        <v>71</v>
      </c>
      <c r="E140" s="145">
        <v>223</v>
      </c>
      <c r="F140" s="70">
        <f t="shared" si="33"/>
        <v>18932.7</v>
      </c>
      <c r="G140" s="70">
        <f t="shared" si="34"/>
        <v>18364.719000000001</v>
      </c>
      <c r="H140" s="260">
        <f t="shared" si="35"/>
        <v>84900</v>
      </c>
      <c r="I140" s="215">
        <f t="shared" si="32"/>
        <v>82353</v>
      </c>
      <c r="J140" s="175"/>
      <c r="K140" s="47"/>
      <c r="L140" s="46"/>
      <c r="M140">
        <v>84900</v>
      </c>
      <c r="N140" s="6"/>
    </row>
    <row r="141" spans="1:14" ht="15.9" customHeight="1" x14ac:dyDescent="0.3">
      <c r="A141" s="173"/>
      <c r="B141" s="350"/>
      <c r="C141" s="64">
        <v>4</v>
      </c>
      <c r="D141" s="55" t="s">
        <v>71</v>
      </c>
      <c r="E141" s="145">
        <v>290</v>
      </c>
      <c r="F141" s="70">
        <f t="shared" si="33"/>
        <v>24331</v>
      </c>
      <c r="G141" s="70">
        <f t="shared" si="34"/>
        <v>23601.07</v>
      </c>
      <c r="H141" s="260">
        <f t="shared" si="35"/>
        <v>83900</v>
      </c>
      <c r="I141" s="215">
        <f t="shared" si="32"/>
        <v>81383</v>
      </c>
      <c r="J141" s="175"/>
      <c r="K141" s="47"/>
      <c r="L141" s="46"/>
      <c r="M141">
        <v>83900</v>
      </c>
      <c r="N141" s="6"/>
    </row>
    <row r="142" spans="1:14" ht="15.9" customHeight="1" x14ac:dyDescent="0.3">
      <c r="A142" s="173"/>
      <c r="B142" s="350"/>
      <c r="C142" s="64">
        <v>5</v>
      </c>
      <c r="D142" s="55" t="s">
        <v>71</v>
      </c>
      <c r="E142" s="145">
        <v>361</v>
      </c>
      <c r="F142" s="70">
        <f t="shared" si="33"/>
        <v>30107.4</v>
      </c>
      <c r="G142" s="70">
        <f t="shared" si="34"/>
        <v>29204.178</v>
      </c>
      <c r="H142" s="260">
        <f t="shared" si="35"/>
        <v>83400</v>
      </c>
      <c r="I142" s="215">
        <f t="shared" si="32"/>
        <v>80898</v>
      </c>
      <c r="J142" s="175"/>
      <c r="K142" s="47"/>
      <c r="L142" s="46"/>
      <c r="M142">
        <v>83400</v>
      </c>
      <c r="N142" s="6"/>
    </row>
    <row r="143" spans="1:14" ht="15.9" customHeight="1" x14ac:dyDescent="0.3">
      <c r="A143" s="173"/>
      <c r="B143" s="350"/>
      <c r="C143" s="64">
        <v>6</v>
      </c>
      <c r="D143" s="55" t="s">
        <v>71</v>
      </c>
      <c r="E143" s="146">
        <v>432</v>
      </c>
      <c r="F143" s="70">
        <f t="shared" si="33"/>
        <v>36244.800000000003</v>
      </c>
      <c r="G143" s="70">
        <f t="shared" si="34"/>
        <v>35157.455999999998</v>
      </c>
      <c r="H143" s="260">
        <f t="shared" si="35"/>
        <v>83900</v>
      </c>
      <c r="I143" s="215">
        <f t="shared" si="32"/>
        <v>81383</v>
      </c>
      <c r="J143" s="175"/>
      <c r="K143" s="47"/>
      <c r="L143" s="46"/>
      <c r="M143">
        <v>83900</v>
      </c>
      <c r="N143" s="6"/>
    </row>
    <row r="144" spans="1:14" ht="15.9" customHeight="1" x14ac:dyDescent="0.3">
      <c r="A144" s="173"/>
      <c r="B144" s="350"/>
      <c r="C144" s="64">
        <v>8</v>
      </c>
      <c r="D144" s="55" t="s">
        <v>71</v>
      </c>
      <c r="E144" s="145">
        <v>575</v>
      </c>
      <c r="F144" s="70">
        <f t="shared" si="33"/>
        <v>47955</v>
      </c>
      <c r="G144" s="70">
        <f t="shared" si="34"/>
        <v>46516.35</v>
      </c>
      <c r="H144" s="260">
        <f t="shared" si="35"/>
        <v>83400</v>
      </c>
      <c r="I144" s="215">
        <f t="shared" si="32"/>
        <v>80898</v>
      </c>
      <c r="J144" s="175"/>
      <c r="K144" s="47"/>
      <c r="L144" s="46"/>
      <c r="M144">
        <v>83400</v>
      </c>
      <c r="N144" s="6"/>
    </row>
    <row r="145" spans="1:14" ht="15.9" customHeight="1" x14ac:dyDescent="0.3">
      <c r="A145" s="173"/>
      <c r="B145" s="350"/>
      <c r="C145" s="71">
        <v>10</v>
      </c>
      <c r="D145" s="55" t="s">
        <v>71</v>
      </c>
      <c r="E145" s="148">
        <v>715</v>
      </c>
      <c r="F145" s="70">
        <f t="shared" si="33"/>
        <v>59988.5</v>
      </c>
      <c r="G145" s="70">
        <f t="shared" si="34"/>
        <v>58188.845000000001</v>
      </c>
      <c r="H145" s="260">
        <f t="shared" si="35"/>
        <v>83900</v>
      </c>
      <c r="I145" s="215">
        <f t="shared" si="32"/>
        <v>81383</v>
      </c>
      <c r="J145" s="175"/>
      <c r="K145" s="47"/>
      <c r="L145" s="46"/>
      <c r="M145">
        <v>83900</v>
      </c>
      <c r="N145" s="6"/>
    </row>
    <row r="146" spans="1:14" ht="15.6" customHeight="1" x14ac:dyDescent="0.3">
      <c r="A146" s="173"/>
      <c r="B146" s="350"/>
      <c r="C146" s="64">
        <v>12</v>
      </c>
      <c r="D146" s="55" t="s">
        <v>71</v>
      </c>
      <c r="E146" s="149">
        <v>860</v>
      </c>
      <c r="F146" s="70">
        <f t="shared" si="33"/>
        <v>76110</v>
      </c>
      <c r="G146" s="70">
        <f t="shared" si="34"/>
        <v>73826.7</v>
      </c>
      <c r="H146" s="260">
        <f t="shared" si="35"/>
        <v>88500</v>
      </c>
      <c r="I146" s="215">
        <f t="shared" si="32"/>
        <v>85845</v>
      </c>
      <c r="J146" s="175"/>
      <c r="K146" s="47"/>
      <c r="L146" s="46"/>
      <c r="M146">
        <v>88500</v>
      </c>
      <c r="N146" s="6"/>
    </row>
    <row r="147" spans="1:14" ht="15.9" customHeight="1" x14ac:dyDescent="0.3">
      <c r="A147" s="173"/>
      <c r="B147" s="350"/>
      <c r="C147" s="64">
        <v>14</v>
      </c>
      <c r="D147" s="55" t="s">
        <v>71</v>
      </c>
      <c r="E147" s="150">
        <v>997</v>
      </c>
      <c r="F147" s="70">
        <f t="shared" si="33"/>
        <v>86140.800000000003</v>
      </c>
      <c r="G147" s="70">
        <f t="shared" si="34"/>
        <v>83556.576000000001</v>
      </c>
      <c r="H147" s="260">
        <f t="shared" si="35"/>
        <v>86400</v>
      </c>
      <c r="I147" s="215">
        <f t="shared" si="32"/>
        <v>83808</v>
      </c>
      <c r="J147" s="175"/>
      <c r="K147" s="47"/>
      <c r="L147" s="46"/>
      <c r="M147">
        <v>86400</v>
      </c>
      <c r="N147" s="6"/>
    </row>
    <row r="148" spans="1:14" ht="15.9" customHeight="1" x14ac:dyDescent="0.3">
      <c r="A148" s="173"/>
      <c r="B148" s="350"/>
      <c r="C148" s="64">
        <v>16</v>
      </c>
      <c r="D148" s="55" t="s">
        <v>71</v>
      </c>
      <c r="E148" s="149">
        <v>1140</v>
      </c>
      <c r="F148" s="70">
        <f t="shared" si="33"/>
        <v>99750</v>
      </c>
      <c r="G148" s="70">
        <f t="shared" si="34"/>
        <v>96757.5</v>
      </c>
      <c r="H148" s="260">
        <f t="shared" si="35"/>
        <v>87500</v>
      </c>
      <c r="I148" s="215">
        <f t="shared" si="32"/>
        <v>84875</v>
      </c>
      <c r="J148" s="175"/>
      <c r="K148" s="47"/>
      <c r="L148" s="46"/>
      <c r="M148">
        <v>87500</v>
      </c>
      <c r="N148" s="6"/>
    </row>
    <row r="149" spans="1:14" ht="15.9" customHeight="1" x14ac:dyDescent="0.3">
      <c r="A149" s="173"/>
      <c r="B149" s="350"/>
      <c r="C149" s="64">
        <v>20</v>
      </c>
      <c r="D149" s="55" t="s">
        <v>71</v>
      </c>
      <c r="E149" s="145">
        <v>1431</v>
      </c>
      <c r="F149" s="70">
        <f t="shared" si="33"/>
        <v>138663.9</v>
      </c>
      <c r="G149" s="70">
        <f t="shared" si="34"/>
        <v>134503.98300000001</v>
      </c>
      <c r="H149" s="260">
        <f t="shared" si="35"/>
        <v>96900</v>
      </c>
      <c r="I149" s="215">
        <f t="shared" si="32"/>
        <v>93993</v>
      </c>
      <c r="J149" s="175"/>
      <c r="K149" s="47"/>
      <c r="L149" s="46"/>
      <c r="M149">
        <v>96900</v>
      </c>
      <c r="N149" s="6"/>
    </row>
    <row r="150" spans="1:14" ht="15.9" customHeight="1" x14ac:dyDescent="0.3">
      <c r="A150" s="173"/>
      <c r="B150" s="350"/>
      <c r="C150" s="64">
        <v>25</v>
      </c>
      <c r="D150" s="55" t="s">
        <v>71</v>
      </c>
      <c r="E150" s="145">
        <v>1790</v>
      </c>
      <c r="F150" s="70">
        <f t="shared" si="33"/>
        <v>176494</v>
      </c>
      <c r="G150" s="70">
        <f t="shared" si="34"/>
        <v>171199.18</v>
      </c>
      <c r="H150" s="260">
        <f t="shared" si="35"/>
        <v>98600</v>
      </c>
      <c r="I150" s="215">
        <f t="shared" si="32"/>
        <v>95642</v>
      </c>
      <c r="J150" s="175"/>
      <c r="K150" s="47"/>
      <c r="L150" s="46"/>
      <c r="M150">
        <v>98600</v>
      </c>
      <c r="N150" s="6"/>
    </row>
    <row r="151" spans="1:14" ht="15.9" customHeight="1" x14ac:dyDescent="0.3">
      <c r="A151" s="173"/>
      <c r="B151" s="350"/>
      <c r="C151" s="64">
        <v>30</v>
      </c>
      <c r="D151" s="55" t="s">
        <v>71</v>
      </c>
      <c r="E151" s="145">
        <v>2150</v>
      </c>
      <c r="F151" s="70">
        <f t="shared" si="33"/>
        <v>210485</v>
      </c>
      <c r="G151" s="70">
        <f t="shared" si="34"/>
        <v>204170.45</v>
      </c>
      <c r="H151" s="260">
        <f t="shared" si="35"/>
        <v>97900</v>
      </c>
      <c r="I151" s="215">
        <f t="shared" si="32"/>
        <v>94963</v>
      </c>
      <c r="J151" s="175"/>
      <c r="K151" s="47"/>
      <c r="L151" s="46"/>
      <c r="M151">
        <v>97900</v>
      </c>
      <c r="N151" s="6"/>
    </row>
    <row r="152" spans="1:14" ht="15.9" customHeight="1" x14ac:dyDescent="0.3">
      <c r="A152" s="173"/>
      <c r="B152" s="350"/>
      <c r="C152" s="64">
        <v>40</v>
      </c>
      <c r="D152" s="55" t="s">
        <v>71</v>
      </c>
      <c r="E152" s="145">
        <v>2920</v>
      </c>
      <c r="F152" s="70">
        <f t="shared" si="33"/>
        <v>289080</v>
      </c>
      <c r="G152" s="70">
        <f t="shared" si="34"/>
        <v>280407.59999999998</v>
      </c>
      <c r="H152" s="260">
        <f t="shared" si="35"/>
        <v>99000</v>
      </c>
      <c r="I152" s="215">
        <f t="shared" si="32"/>
        <v>96030</v>
      </c>
      <c r="J152" s="175"/>
      <c r="K152" s="47"/>
      <c r="L152" s="46"/>
      <c r="M152">
        <v>99000</v>
      </c>
      <c r="N152" s="6"/>
    </row>
    <row r="153" spans="1:14" ht="15.9" customHeight="1" thickBot="1" x14ac:dyDescent="0.35">
      <c r="A153" s="173"/>
      <c r="B153" s="351"/>
      <c r="C153" s="71">
        <v>50</v>
      </c>
      <c r="D153" s="102" t="s">
        <v>71</v>
      </c>
      <c r="E153" s="148">
        <v>3620</v>
      </c>
      <c r="F153" s="70">
        <f>H153*E153/1000</f>
        <v>358380</v>
      </c>
      <c r="G153" s="70">
        <f>I153*E153/1000</f>
        <v>347628.6</v>
      </c>
      <c r="H153" s="261">
        <f>M153</f>
        <v>99000</v>
      </c>
      <c r="I153" s="218">
        <f t="shared" si="32"/>
        <v>96030</v>
      </c>
      <c r="J153" s="175"/>
      <c r="K153" s="47"/>
      <c r="L153" s="46"/>
      <c r="M153">
        <v>99000</v>
      </c>
      <c r="N153" s="6"/>
    </row>
    <row r="154" spans="1:14" ht="19.95" customHeight="1" thickBot="1" x14ac:dyDescent="0.35">
      <c r="A154" s="173"/>
      <c r="B154" s="361" t="s">
        <v>281</v>
      </c>
      <c r="C154" s="362"/>
      <c r="D154" s="362"/>
      <c r="E154" s="362"/>
      <c r="F154" s="362"/>
      <c r="G154" s="362"/>
      <c r="H154" s="362"/>
      <c r="I154" s="363"/>
      <c r="J154" s="175"/>
      <c r="K154" s="47"/>
      <c r="L154" s="46"/>
      <c r="N154" s="6"/>
    </row>
    <row r="155" spans="1:14" ht="16.05" customHeight="1" x14ac:dyDescent="0.3">
      <c r="A155" s="173"/>
      <c r="B155" s="349"/>
      <c r="C155" s="62" t="s">
        <v>294</v>
      </c>
      <c r="D155" s="166" t="s">
        <v>282</v>
      </c>
      <c r="E155" s="144">
        <v>338</v>
      </c>
      <c r="F155" s="250">
        <f t="shared" ref="F155:F163" si="36">E155*H155/1000</f>
        <v>38633.4</v>
      </c>
      <c r="G155" s="250">
        <f>E155*I155/1000</f>
        <v>37474.398000000001</v>
      </c>
      <c r="H155" s="262">
        <f>M155</f>
        <v>114300</v>
      </c>
      <c r="I155" s="213">
        <f t="shared" ref="I155:I163" si="37">H155*0.97</f>
        <v>110871</v>
      </c>
      <c r="J155" s="175"/>
      <c r="K155" s="47"/>
      <c r="L155" s="46"/>
      <c r="M155">
        <v>114300</v>
      </c>
      <c r="N155" s="6"/>
    </row>
    <row r="156" spans="1:14" ht="16.05" customHeight="1" x14ac:dyDescent="0.3">
      <c r="A156" s="173"/>
      <c r="B156" s="350"/>
      <c r="C156" s="64" t="s">
        <v>295</v>
      </c>
      <c r="D156" s="166" t="s">
        <v>282</v>
      </c>
      <c r="E156" s="149">
        <v>415</v>
      </c>
      <c r="F156" s="255">
        <f t="shared" si="36"/>
        <v>47434.5</v>
      </c>
      <c r="G156" s="255">
        <f>E156*I156/1000</f>
        <v>46011.464999999997</v>
      </c>
      <c r="H156" s="263">
        <f>M156</f>
        <v>114300</v>
      </c>
      <c r="I156" s="215">
        <f t="shared" si="37"/>
        <v>110871</v>
      </c>
      <c r="J156" s="175"/>
      <c r="K156" s="47"/>
      <c r="L156" s="46"/>
      <c r="M156">
        <v>114300</v>
      </c>
      <c r="N156" s="6"/>
    </row>
    <row r="157" spans="1:14" ht="16.05" customHeight="1" x14ac:dyDescent="0.3">
      <c r="A157" s="173"/>
      <c r="B157" s="350"/>
      <c r="C157" s="64" t="s">
        <v>322</v>
      </c>
      <c r="D157" s="166" t="s">
        <v>282</v>
      </c>
      <c r="E157" s="149">
        <v>395</v>
      </c>
      <c r="F157" s="255">
        <f t="shared" si="36"/>
        <v>45148.5</v>
      </c>
      <c r="G157" s="255">
        <f>E157*I157/1000</f>
        <v>43794.044999999998</v>
      </c>
      <c r="H157" s="263">
        <f t="shared" ref="H157:H162" si="38">M157</f>
        <v>114300</v>
      </c>
      <c r="I157" s="215">
        <f t="shared" si="37"/>
        <v>110871</v>
      </c>
      <c r="J157" s="175"/>
      <c r="K157" s="47"/>
      <c r="L157" s="46"/>
      <c r="M157">
        <v>114300</v>
      </c>
      <c r="N157" s="6"/>
    </row>
    <row r="158" spans="1:14" ht="16.05" customHeight="1" x14ac:dyDescent="0.3">
      <c r="A158" s="173"/>
      <c r="B158" s="350"/>
      <c r="C158" s="64" t="s">
        <v>296</v>
      </c>
      <c r="D158" s="166" t="s">
        <v>282</v>
      </c>
      <c r="E158" s="149">
        <v>479.52</v>
      </c>
      <c r="F158" s="255">
        <f t="shared" si="36"/>
        <v>54809.135999999999</v>
      </c>
      <c r="G158" s="255">
        <f>E158*I158/1000</f>
        <v>53164.861919999996</v>
      </c>
      <c r="H158" s="263">
        <f t="shared" si="38"/>
        <v>114300</v>
      </c>
      <c r="I158" s="215">
        <f t="shared" si="37"/>
        <v>110871</v>
      </c>
      <c r="J158" s="175"/>
      <c r="K158" s="47"/>
      <c r="L158" s="46"/>
      <c r="M158">
        <v>114300</v>
      </c>
      <c r="N158" s="6"/>
    </row>
    <row r="159" spans="1:14" ht="16.05" customHeight="1" x14ac:dyDescent="0.3">
      <c r="A159" s="173"/>
      <c r="B159" s="350"/>
      <c r="C159" s="64" t="s">
        <v>283</v>
      </c>
      <c r="D159" s="55" t="s">
        <v>282</v>
      </c>
      <c r="E159" s="149">
        <v>637</v>
      </c>
      <c r="F159" s="255">
        <f t="shared" si="36"/>
        <v>72809.100000000006</v>
      </c>
      <c r="G159" s="255">
        <f>I159*E159/1000</f>
        <v>70624.827000000005</v>
      </c>
      <c r="H159" s="263">
        <f t="shared" si="38"/>
        <v>114300</v>
      </c>
      <c r="I159" s="215">
        <f t="shared" si="37"/>
        <v>110871</v>
      </c>
      <c r="J159" s="175"/>
      <c r="K159" s="47"/>
      <c r="L159" s="46"/>
      <c r="M159">
        <v>114300</v>
      </c>
      <c r="N159" s="6"/>
    </row>
    <row r="160" spans="1:14" ht="16.05" customHeight="1" x14ac:dyDescent="0.3">
      <c r="A160" s="173"/>
      <c r="B160" s="350"/>
      <c r="C160" s="69" t="s">
        <v>284</v>
      </c>
      <c r="D160" s="166" t="s">
        <v>282</v>
      </c>
      <c r="E160" s="145">
        <v>787</v>
      </c>
      <c r="F160" s="70">
        <f t="shared" si="36"/>
        <v>89954.1</v>
      </c>
      <c r="G160" s="70">
        <f>I160*E160/1000</f>
        <v>87255.476999999999</v>
      </c>
      <c r="H160" s="263">
        <f t="shared" si="38"/>
        <v>114300</v>
      </c>
      <c r="I160" s="146">
        <f t="shared" si="37"/>
        <v>110871</v>
      </c>
      <c r="J160" s="175"/>
      <c r="K160" s="47"/>
      <c r="L160" s="46"/>
      <c r="M160">
        <v>114300</v>
      </c>
      <c r="N160" s="6"/>
    </row>
    <row r="161" spans="1:14" ht="16.05" customHeight="1" x14ac:dyDescent="0.3">
      <c r="A161" s="173"/>
      <c r="B161" s="350"/>
      <c r="C161" s="55" t="s">
        <v>297</v>
      </c>
      <c r="D161" s="166" t="s">
        <v>282</v>
      </c>
      <c r="E161" s="149">
        <v>950</v>
      </c>
      <c r="F161" s="255">
        <f t="shared" si="36"/>
        <v>108585</v>
      </c>
      <c r="G161" s="255">
        <f>E161*I161/1000</f>
        <v>105327.45</v>
      </c>
      <c r="H161" s="263">
        <f t="shared" si="38"/>
        <v>114300</v>
      </c>
      <c r="I161" s="215">
        <f t="shared" si="37"/>
        <v>110871</v>
      </c>
      <c r="J161" s="175"/>
      <c r="K161" s="47"/>
      <c r="L161" s="46"/>
      <c r="M161">
        <v>114300</v>
      </c>
      <c r="N161" s="6"/>
    </row>
    <row r="162" spans="1:14" ht="16.05" customHeight="1" x14ac:dyDescent="0.3">
      <c r="A162" s="173"/>
      <c r="B162" s="350"/>
      <c r="C162" s="55" t="s">
        <v>320</v>
      </c>
      <c r="D162" s="166" t="s">
        <v>282</v>
      </c>
      <c r="E162" s="149">
        <v>1064</v>
      </c>
      <c r="F162" s="255">
        <f t="shared" si="36"/>
        <v>121615.2</v>
      </c>
      <c r="G162" s="255">
        <f t="shared" ref="G162:G163" si="39">E162*I162/1000</f>
        <v>117966.74400000001</v>
      </c>
      <c r="H162" s="263">
        <f t="shared" si="38"/>
        <v>114300</v>
      </c>
      <c r="I162" s="215">
        <f t="shared" si="37"/>
        <v>110871</v>
      </c>
      <c r="J162" s="175"/>
      <c r="K162" s="47"/>
      <c r="L162" s="46"/>
      <c r="M162">
        <v>114300</v>
      </c>
      <c r="N162" s="6"/>
    </row>
    <row r="163" spans="1:14" ht="16.05" customHeight="1" thickBot="1" x14ac:dyDescent="0.35">
      <c r="A163" s="173"/>
      <c r="B163" s="351"/>
      <c r="C163" s="247" t="s">
        <v>321</v>
      </c>
      <c r="D163" s="166" t="s">
        <v>282</v>
      </c>
      <c r="E163" s="147">
        <v>1216</v>
      </c>
      <c r="F163" s="248">
        <f t="shared" si="36"/>
        <v>168416</v>
      </c>
      <c r="G163" s="248">
        <f t="shared" si="39"/>
        <v>163363.51999999999</v>
      </c>
      <c r="H163" s="261">
        <f>M163</f>
        <v>138500</v>
      </c>
      <c r="I163" s="249">
        <f t="shared" si="37"/>
        <v>134345</v>
      </c>
      <c r="J163" s="175"/>
      <c r="K163" s="47"/>
      <c r="L163" s="46"/>
      <c r="M163">
        <v>138500</v>
      </c>
      <c r="N163" s="6"/>
    </row>
    <row r="164" spans="1:14" ht="19.95" customHeight="1" thickBot="1" x14ac:dyDescent="0.35">
      <c r="A164" s="173"/>
      <c r="B164" s="356" t="s">
        <v>255</v>
      </c>
      <c r="C164" s="356"/>
      <c r="D164" s="356"/>
      <c r="E164" s="356"/>
      <c r="F164" s="356"/>
      <c r="G164" s="356"/>
      <c r="H164" s="356"/>
      <c r="I164" s="356"/>
      <c r="J164" s="175"/>
      <c r="K164" s="47"/>
      <c r="L164" s="46"/>
      <c r="N164" s="6"/>
    </row>
    <row r="165" spans="1:14" ht="16.05" customHeight="1" x14ac:dyDescent="0.3">
      <c r="A165" s="173"/>
      <c r="B165" s="358"/>
      <c r="C165" s="52" t="s">
        <v>248</v>
      </c>
      <c r="D165" s="69" t="s">
        <v>73</v>
      </c>
      <c r="E165" s="144">
        <v>18</v>
      </c>
      <c r="F165" s="159">
        <f>E165*H165/1000</f>
        <v>1744.2</v>
      </c>
      <c r="G165" s="159">
        <f>E165*I165/1000</f>
        <v>1691.874</v>
      </c>
      <c r="H165" s="264">
        <f>M165</f>
        <v>96900</v>
      </c>
      <c r="I165" s="213">
        <f>H165*0.97</f>
        <v>93993</v>
      </c>
      <c r="J165" s="175"/>
      <c r="K165" s="47"/>
      <c r="L165" s="46"/>
      <c r="M165">
        <v>96900</v>
      </c>
      <c r="N165" s="6"/>
    </row>
    <row r="166" spans="1:14" ht="16.05" customHeight="1" x14ac:dyDescent="0.3">
      <c r="A166" s="173"/>
      <c r="B166" s="350"/>
      <c r="C166" s="166" t="s">
        <v>249</v>
      </c>
      <c r="D166" s="69" t="s">
        <v>73</v>
      </c>
      <c r="E166" s="149">
        <v>25</v>
      </c>
      <c r="F166" s="167">
        <f>H166*E166/1000</f>
        <v>2345</v>
      </c>
      <c r="G166" s="167">
        <f>I166*E166/1000</f>
        <v>2274.65</v>
      </c>
      <c r="H166" s="265">
        <f>M166</f>
        <v>93800</v>
      </c>
      <c r="I166" s="146">
        <f>H166*0.97</f>
        <v>90986</v>
      </c>
      <c r="J166" s="175"/>
      <c r="K166" s="47"/>
      <c r="L166" s="46"/>
      <c r="M166">
        <v>93800</v>
      </c>
      <c r="N166" s="6"/>
    </row>
    <row r="167" spans="1:14" ht="16.05" customHeight="1" x14ac:dyDescent="0.3">
      <c r="A167" s="173"/>
      <c r="B167" s="350"/>
      <c r="C167" s="166" t="s">
        <v>252</v>
      </c>
      <c r="D167" s="69" t="s">
        <v>73</v>
      </c>
      <c r="E167" s="145">
        <v>30</v>
      </c>
      <c r="F167" s="167">
        <f t="shared" ref="F167:F168" si="40">H167*E167/1000</f>
        <v>2814</v>
      </c>
      <c r="G167" s="167">
        <f t="shared" ref="G167:G168" si="41">I167*E167/1000</f>
        <v>2729.58</v>
      </c>
      <c r="H167" s="265">
        <f>M167</f>
        <v>93800</v>
      </c>
      <c r="I167" s="146">
        <f t="shared" ref="I167:I168" si="42">H167*0.97</f>
        <v>90986</v>
      </c>
      <c r="J167" s="175"/>
      <c r="K167" s="47"/>
      <c r="L167" s="46"/>
      <c r="M167">
        <v>93800</v>
      </c>
      <c r="N167" s="6"/>
    </row>
    <row r="168" spans="1:14" ht="16.05" customHeight="1" thickBot="1" x14ac:dyDescent="0.35">
      <c r="A168" s="173"/>
      <c r="B168" s="351"/>
      <c r="C168" s="166" t="s">
        <v>238</v>
      </c>
      <c r="D168" s="69" t="s">
        <v>73</v>
      </c>
      <c r="E168" s="145">
        <v>38</v>
      </c>
      <c r="F168" s="167">
        <f t="shared" si="40"/>
        <v>3442.8</v>
      </c>
      <c r="G168" s="167">
        <f t="shared" si="41"/>
        <v>3339.5160000000001</v>
      </c>
      <c r="H168" s="266">
        <f>M168</f>
        <v>90600</v>
      </c>
      <c r="I168" s="146">
        <f t="shared" si="42"/>
        <v>87882</v>
      </c>
      <c r="J168" s="175"/>
      <c r="K168" s="47"/>
      <c r="L168" s="46"/>
      <c r="M168">
        <v>90600</v>
      </c>
      <c r="N168" s="6"/>
    </row>
    <row r="169" spans="1:14" ht="19.95" customHeight="1" thickBot="1" x14ac:dyDescent="0.35">
      <c r="A169" s="173"/>
      <c r="B169" s="356" t="s">
        <v>78</v>
      </c>
      <c r="C169" s="356"/>
      <c r="D169" s="356"/>
      <c r="E169" s="356"/>
      <c r="F169" s="356"/>
      <c r="G169" s="356"/>
      <c r="H169" s="356"/>
      <c r="I169" s="356"/>
      <c r="J169" s="175"/>
      <c r="L169" s="46"/>
      <c r="N169" s="6"/>
    </row>
    <row r="170" spans="1:14" ht="16.05" customHeight="1" thickBot="1" x14ac:dyDescent="0.35">
      <c r="A170" s="173"/>
      <c r="B170" s="359"/>
      <c r="C170" s="52">
        <v>406</v>
      </c>
      <c r="D170" s="53" t="s">
        <v>324</v>
      </c>
      <c r="E170" s="73">
        <v>52.93</v>
      </c>
      <c r="F170" s="74">
        <f>E170*H170/1000</f>
        <v>4964.8339999999998</v>
      </c>
      <c r="G170" s="74">
        <f>E170*I170/1000</f>
        <v>4815.8889799999997</v>
      </c>
      <c r="H170" s="212">
        <f>M170</f>
        <v>93800</v>
      </c>
      <c r="I170" s="213">
        <f t="shared" ref="I170:I174" si="43">H170*0.97</f>
        <v>90986</v>
      </c>
      <c r="J170" s="175"/>
      <c r="K170" s="348"/>
      <c r="L170" s="355"/>
      <c r="M170">
        <v>93800</v>
      </c>
      <c r="N170" s="6"/>
    </row>
    <row r="171" spans="1:14" ht="16.05" customHeight="1" thickBot="1" x14ac:dyDescent="0.35">
      <c r="A171" s="173"/>
      <c r="B171" s="359"/>
      <c r="C171" s="25">
        <v>506</v>
      </c>
      <c r="D171" s="75" t="s">
        <v>325</v>
      </c>
      <c r="E171" s="76">
        <v>61</v>
      </c>
      <c r="F171" s="77">
        <f t="shared" ref="F171:F174" si="44">E171*H171/1000</f>
        <v>5721.8</v>
      </c>
      <c r="G171" s="77">
        <f t="shared" ref="G171:G174" si="45">E171*I171/1000</f>
        <v>5550.1459999999997</v>
      </c>
      <c r="H171" s="219">
        <f>M171</f>
        <v>93800</v>
      </c>
      <c r="I171" s="215">
        <f t="shared" si="43"/>
        <v>90986</v>
      </c>
      <c r="J171" s="175"/>
      <c r="K171" s="348"/>
      <c r="L171" s="355"/>
      <c r="M171">
        <v>93800</v>
      </c>
      <c r="N171" s="6"/>
    </row>
    <row r="172" spans="1:14" ht="16.05" customHeight="1" thickBot="1" x14ac:dyDescent="0.35">
      <c r="A172" s="173"/>
      <c r="B172" s="359"/>
      <c r="C172" s="55">
        <v>508</v>
      </c>
      <c r="D172" s="56" t="s">
        <v>326</v>
      </c>
      <c r="E172" s="76">
        <v>46.35</v>
      </c>
      <c r="F172" s="77">
        <f t="shared" si="44"/>
        <v>4347.63</v>
      </c>
      <c r="G172" s="77">
        <f t="shared" si="45"/>
        <v>4217.2011000000002</v>
      </c>
      <c r="H172" s="219">
        <f t="shared" ref="H172:H173" si="46">M172</f>
        <v>93800</v>
      </c>
      <c r="I172" s="215">
        <f t="shared" si="43"/>
        <v>90986</v>
      </c>
      <c r="J172" s="175"/>
      <c r="K172" s="364"/>
      <c r="L172" s="355"/>
      <c r="M172">
        <v>93800</v>
      </c>
      <c r="N172" s="6"/>
    </row>
    <row r="173" spans="1:14" ht="16.05" customHeight="1" thickBot="1" x14ac:dyDescent="0.35">
      <c r="A173" s="173"/>
      <c r="B173" s="359"/>
      <c r="C173" s="25">
        <v>508</v>
      </c>
      <c r="D173" s="75" t="s">
        <v>285</v>
      </c>
      <c r="E173" s="76">
        <v>60.31</v>
      </c>
      <c r="F173" s="77">
        <f t="shared" si="44"/>
        <v>5657.0780000000004</v>
      </c>
      <c r="G173" s="77">
        <f t="shared" si="45"/>
        <v>5487.3656600000004</v>
      </c>
      <c r="H173" s="219">
        <f t="shared" si="46"/>
        <v>93800</v>
      </c>
      <c r="I173" s="215">
        <f t="shared" si="43"/>
        <v>90986</v>
      </c>
      <c r="J173" s="175"/>
      <c r="K173" s="364"/>
      <c r="L173" s="355"/>
      <c r="M173">
        <v>93800</v>
      </c>
      <c r="N173" s="6"/>
    </row>
    <row r="174" spans="1:14" ht="16.05" customHeight="1" thickBot="1" x14ac:dyDescent="0.35">
      <c r="A174" s="173"/>
      <c r="B174" s="360"/>
      <c r="C174" s="19">
        <v>508</v>
      </c>
      <c r="D174" s="245" t="s">
        <v>327</v>
      </c>
      <c r="E174" s="18">
        <v>62.58</v>
      </c>
      <c r="F174" s="92">
        <f t="shared" si="44"/>
        <v>5870.0039999999999</v>
      </c>
      <c r="G174" s="92">
        <f t="shared" si="45"/>
        <v>5693.9038799999998</v>
      </c>
      <c r="H174" s="219">
        <f>M174</f>
        <v>93800</v>
      </c>
      <c r="I174" s="218">
        <f t="shared" si="43"/>
        <v>90986</v>
      </c>
      <c r="J174" s="175"/>
      <c r="K174" s="364"/>
      <c r="L174" s="355"/>
      <c r="M174">
        <v>93800</v>
      </c>
      <c r="N174" s="6"/>
    </row>
    <row r="175" spans="1:14" ht="19.95" customHeight="1" thickBot="1" x14ac:dyDescent="0.35">
      <c r="A175" s="173"/>
      <c r="B175" s="317" t="s">
        <v>79</v>
      </c>
      <c r="C175" s="317"/>
      <c r="D175" s="317"/>
      <c r="E175" s="317"/>
      <c r="F175" s="317"/>
      <c r="G175" s="317"/>
      <c r="H175" s="317"/>
      <c r="I175" s="317"/>
      <c r="J175" s="175"/>
      <c r="K175" s="47"/>
      <c r="L175" s="46"/>
      <c r="N175" s="6"/>
    </row>
    <row r="176" spans="1:14" ht="16.05" customHeight="1" thickBot="1" x14ac:dyDescent="0.35">
      <c r="A176" s="173"/>
      <c r="B176" s="353" t="s">
        <v>0</v>
      </c>
      <c r="C176" s="62" t="s">
        <v>80</v>
      </c>
      <c r="D176" s="69" t="s">
        <v>73</v>
      </c>
      <c r="E176" s="80">
        <v>78</v>
      </c>
      <c r="F176" s="81">
        <f>H176*E176/1000</f>
        <v>7597.2</v>
      </c>
      <c r="G176" s="82">
        <f>I176*E176/1000</f>
        <v>7369.2839999999997</v>
      </c>
      <c r="H176" s="213">
        <f>M176</f>
        <v>97400</v>
      </c>
      <c r="I176" s="220">
        <f>H176*0.97</f>
        <v>94478</v>
      </c>
      <c r="J176" s="175"/>
      <c r="K176" s="47"/>
      <c r="L176" s="46"/>
      <c r="M176">
        <v>97400</v>
      </c>
      <c r="N176" s="6"/>
    </row>
    <row r="177" spans="1:14" ht="16.05" customHeight="1" thickBot="1" x14ac:dyDescent="0.35">
      <c r="A177" s="173"/>
      <c r="B177" s="353"/>
      <c r="C177" s="64" t="s">
        <v>81</v>
      </c>
      <c r="D177" s="55" t="s">
        <v>71</v>
      </c>
      <c r="E177" s="83">
        <v>295</v>
      </c>
      <c r="F177" s="84">
        <f>H177*E177/1000</f>
        <v>25960</v>
      </c>
      <c r="G177" s="85">
        <f>I177*E177/1000</f>
        <v>25181.200000000001</v>
      </c>
      <c r="H177" s="215">
        <f>M177</f>
        <v>88000</v>
      </c>
      <c r="I177" s="218">
        <f>H177*0.97</f>
        <v>85360</v>
      </c>
      <c r="J177" s="175"/>
      <c r="K177" s="47"/>
      <c r="L177" s="46"/>
      <c r="M177">
        <v>88000</v>
      </c>
      <c r="N177" s="6"/>
    </row>
    <row r="178" spans="1:14" ht="16.05" customHeight="1" thickBot="1" x14ac:dyDescent="0.35">
      <c r="A178" s="173"/>
      <c r="B178" s="353"/>
      <c r="C178" s="64" t="s">
        <v>82</v>
      </c>
      <c r="D178" s="55" t="s">
        <v>71</v>
      </c>
      <c r="E178" s="83">
        <v>370</v>
      </c>
      <c r="F178" s="84">
        <f t="shared" ref="F178:F179" si="47">H178*E178/1000</f>
        <v>32560</v>
      </c>
      <c r="G178" s="85">
        <f t="shared" ref="G178:G179" si="48">I178*E178/1000</f>
        <v>31583.200000000001</v>
      </c>
      <c r="H178" s="215">
        <f>M178</f>
        <v>88000</v>
      </c>
      <c r="I178" s="218">
        <f>H178*0.97</f>
        <v>85360</v>
      </c>
      <c r="J178" s="175"/>
      <c r="K178" s="47"/>
      <c r="L178" s="46"/>
      <c r="M178">
        <v>88000</v>
      </c>
      <c r="N178" s="6"/>
    </row>
    <row r="179" spans="1:14" ht="16.05" customHeight="1" thickBot="1" x14ac:dyDescent="0.35">
      <c r="A179" s="173"/>
      <c r="B179" s="353"/>
      <c r="C179" s="72" t="s">
        <v>83</v>
      </c>
      <c r="D179" s="59" t="s">
        <v>71</v>
      </c>
      <c r="E179" s="86">
        <v>437</v>
      </c>
      <c r="F179" s="87">
        <f t="shared" si="47"/>
        <v>39155.199999999997</v>
      </c>
      <c r="G179" s="88">
        <f t="shared" si="48"/>
        <v>37980.544000000002</v>
      </c>
      <c r="H179" s="272">
        <f>M179</f>
        <v>89600</v>
      </c>
      <c r="I179" s="217">
        <f>H179*0.97</f>
        <v>86912</v>
      </c>
      <c r="J179" s="175"/>
      <c r="K179" s="47"/>
      <c r="L179" s="46"/>
      <c r="M179">
        <v>89600</v>
      </c>
      <c r="N179" s="6"/>
    </row>
    <row r="180" spans="1:14" ht="24.75" customHeight="1" thickBot="1" x14ac:dyDescent="0.35">
      <c r="A180" s="173"/>
      <c r="B180" s="298" t="s">
        <v>84</v>
      </c>
      <c r="C180" s="327">
        <f ca="1">TODAY()</f>
        <v>45065</v>
      </c>
      <c r="D180" s="328"/>
      <c r="E180" s="328"/>
      <c r="F180" s="328"/>
      <c r="G180" s="328"/>
      <c r="H180" s="328"/>
      <c r="I180" s="328"/>
      <c r="J180" s="176"/>
      <c r="N180" s="6"/>
    </row>
    <row r="181" spans="1:14" ht="25.95" customHeight="1" thickBot="1" x14ac:dyDescent="0.35">
      <c r="A181" s="173"/>
      <c r="B181" s="170" t="s">
        <v>3</v>
      </c>
      <c r="C181" s="170" t="s">
        <v>4</v>
      </c>
      <c r="D181" s="170" t="s">
        <v>5</v>
      </c>
      <c r="E181" s="170" t="s">
        <v>6</v>
      </c>
      <c r="F181" s="170" t="s">
        <v>7</v>
      </c>
      <c r="G181" s="170" t="s">
        <v>8</v>
      </c>
      <c r="H181" s="170" t="s">
        <v>275</v>
      </c>
      <c r="I181" s="170" t="s">
        <v>276</v>
      </c>
      <c r="J181" s="176"/>
      <c r="N181" s="6"/>
    </row>
    <row r="182" spans="1:14" ht="22.2" customHeight="1" thickBot="1" x14ac:dyDescent="0.35">
      <c r="A182" s="173"/>
      <c r="B182" s="354" t="s">
        <v>85</v>
      </c>
      <c r="C182" s="354"/>
      <c r="D182" s="354"/>
      <c r="E182" s="354"/>
      <c r="F182" s="354"/>
      <c r="G182" s="354"/>
      <c r="H182" s="354"/>
      <c r="I182" s="354"/>
      <c r="J182" s="176"/>
      <c r="N182" s="6"/>
    </row>
    <row r="183" spans="1:14" ht="18" customHeight="1" x14ac:dyDescent="0.3">
      <c r="A183" s="173"/>
      <c r="B183" s="349"/>
      <c r="C183" s="52" t="s">
        <v>86</v>
      </c>
      <c r="D183" s="52">
        <v>6</v>
      </c>
      <c r="E183" s="52">
        <v>0.83299999999999996</v>
      </c>
      <c r="F183" s="54">
        <f>H183*E183/1000</f>
        <v>67.722899999999996</v>
      </c>
      <c r="G183" s="54">
        <f>I183*E183/1000</f>
        <v>65.691213000000005</v>
      </c>
      <c r="H183" s="151">
        <f>M183</f>
        <v>81300</v>
      </c>
      <c r="I183" s="213">
        <f>H183*0.97</f>
        <v>78861</v>
      </c>
      <c r="J183" s="176"/>
      <c r="K183" s="348"/>
      <c r="L183" s="348"/>
      <c r="M183">
        <v>81300</v>
      </c>
      <c r="N183" s="6"/>
    </row>
    <row r="184" spans="1:14" ht="18" customHeight="1" x14ac:dyDescent="0.3">
      <c r="A184" s="173"/>
      <c r="B184" s="350"/>
      <c r="C184" s="55" t="s">
        <v>87</v>
      </c>
      <c r="D184" s="55">
        <v>6</v>
      </c>
      <c r="E184" s="55">
        <v>1.3169999999999999</v>
      </c>
      <c r="F184" s="57">
        <f>H184*E184/1000</f>
        <v>107.07209999999999</v>
      </c>
      <c r="G184" s="57">
        <f>I184*E184/1000</f>
        <v>103.85993699999999</v>
      </c>
      <c r="H184" s="152">
        <f>M184</f>
        <v>81300</v>
      </c>
      <c r="I184" s="215">
        <f>H184*0.97</f>
        <v>78861</v>
      </c>
      <c r="J184" s="176"/>
      <c r="K184" s="348"/>
      <c r="L184" s="348"/>
      <c r="M184">
        <v>81300</v>
      </c>
      <c r="N184" s="6"/>
    </row>
    <row r="185" spans="1:14" ht="18" customHeight="1" x14ac:dyDescent="0.3">
      <c r="A185" s="173"/>
      <c r="B185" s="350"/>
      <c r="C185" s="55" t="s">
        <v>88</v>
      </c>
      <c r="D185" s="55">
        <v>6</v>
      </c>
      <c r="E185" s="55">
        <v>1.667</v>
      </c>
      <c r="F185" s="57">
        <f t="shared" ref="F185:F187" si="49">H185*E185/1000</f>
        <v>135.52710000000002</v>
      </c>
      <c r="G185" s="57">
        <f t="shared" ref="G185:G187" si="50">I185*E185/1000</f>
        <v>131.461287</v>
      </c>
      <c r="H185" s="152">
        <f t="shared" ref="H185:H186" si="51">M185</f>
        <v>81300</v>
      </c>
      <c r="I185" s="215">
        <f>H185*0.97</f>
        <v>78861</v>
      </c>
      <c r="J185" s="176"/>
      <c r="K185" s="348"/>
      <c r="L185" s="348"/>
      <c r="M185">
        <v>81300</v>
      </c>
      <c r="N185" s="6"/>
    </row>
    <row r="186" spans="1:14" ht="18" customHeight="1" x14ac:dyDescent="0.3">
      <c r="A186" s="173"/>
      <c r="B186" s="350"/>
      <c r="C186" s="55" t="s">
        <v>89</v>
      </c>
      <c r="D186" s="55">
        <v>6</v>
      </c>
      <c r="E186" s="55">
        <v>2</v>
      </c>
      <c r="F186" s="57">
        <f t="shared" si="49"/>
        <v>168.8</v>
      </c>
      <c r="G186" s="57">
        <f t="shared" si="50"/>
        <v>163.73599999999999</v>
      </c>
      <c r="H186" s="152">
        <f t="shared" si="51"/>
        <v>84400</v>
      </c>
      <c r="I186" s="215">
        <f>H186*0.97</f>
        <v>81868</v>
      </c>
      <c r="J186" s="176"/>
      <c r="K186" s="348"/>
      <c r="L186" s="348"/>
      <c r="M186">
        <v>84400</v>
      </c>
      <c r="N186" s="6"/>
    </row>
    <row r="187" spans="1:14" ht="18" customHeight="1" thickBot="1" x14ac:dyDescent="0.35">
      <c r="A187" s="173"/>
      <c r="B187" s="351"/>
      <c r="C187" s="165" t="s">
        <v>250</v>
      </c>
      <c r="D187" s="165">
        <v>6</v>
      </c>
      <c r="E187" s="165">
        <v>2.9</v>
      </c>
      <c r="F187" s="57">
        <f t="shared" si="49"/>
        <v>247.66</v>
      </c>
      <c r="G187" s="57">
        <f t="shared" si="50"/>
        <v>240.2302</v>
      </c>
      <c r="H187" s="267">
        <f>M187</f>
        <v>85400</v>
      </c>
      <c r="I187" s="221">
        <f>H187*0.97</f>
        <v>82838</v>
      </c>
      <c r="J187" s="176"/>
      <c r="K187" s="172"/>
      <c r="L187" s="172"/>
      <c r="M187">
        <v>85400</v>
      </c>
      <c r="N187" s="6"/>
    </row>
    <row r="188" spans="1:14" ht="22.2" customHeight="1" thickBot="1" x14ac:dyDescent="0.35">
      <c r="A188" s="173"/>
      <c r="B188" s="352" t="s">
        <v>90</v>
      </c>
      <c r="C188" s="352"/>
      <c r="D188" s="352"/>
      <c r="E188" s="352"/>
      <c r="F188" s="352"/>
      <c r="G188" s="352"/>
      <c r="H188" s="352"/>
      <c r="I188" s="352"/>
      <c r="J188" s="177"/>
      <c r="K188" s="45"/>
      <c r="L188" s="47"/>
      <c r="N188" s="6"/>
    </row>
    <row r="189" spans="1:14" ht="18" customHeight="1" thickBot="1" x14ac:dyDescent="0.35">
      <c r="A189" s="173"/>
      <c r="B189" s="344"/>
      <c r="C189" s="89" t="s">
        <v>91</v>
      </c>
      <c r="D189" s="89" t="s">
        <v>12</v>
      </c>
      <c r="E189" s="90">
        <v>0.11700000000000001</v>
      </c>
      <c r="F189" s="89"/>
      <c r="G189" s="89"/>
      <c r="H189" s="268">
        <f>M189</f>
        <v>66700</v>
      </c>
      <c r="I189" s="204">
        <f>H189*0.97</f>
        <v>64699</v>
      </c>
      <c r="J189" s="177"/>
      <c r="K189" s="45"/>
      <c r="L189" s="47"/>
      <c r="M189">
        <v>66700</v>
      </c>
      <c r="N189" s="6"/>
    </row>
    <row r="190" spans="1:14" ht="18" customHeight="1" thickBot="1" x14ac:dyDescent="0.35">
      <c r="A190" s="173"/>
      <c r="B190" s="344"/>
      <c r="C190" s="19" t="s">
        <v>92</v>
      </c>
      <c r="D190" s="19">
        <v>6</v>
      </c>
      <c r="E190" s="91">
        <v>0.11700000000000001</v>
      </c>
      <c r="F190" s="92">
        <f>H190*E190/1000</f>
        <v>8.529300000000001</v>
      </c>
      <c r="G190" s="92">
        <f>I190*E190/1000</f>
        <v>8.2734210000000008</v>
      </c>
      <c r="H190" s="269">
        <f>M190</f>
        <v>72900</v>
      </c>
      <c r="I190" s="205">
        <f>H190*0.97</f>
        <v>70713</v>
      </c>
      <c r="J190" s="177"/>
      <c r="K190" s="45"/>
      <c r="L190" s="47"/>
      <c r="M190">
        <v>72900</v>
      </c>
      <c r="N190" s="6"/>
    </row>
    <row r="191" spans="1:14" ht="18" customHeight="1" thickBot="1" x14ac:dyDescent="0.35">
      <c r="A191" s="173"/>
      <c r="B191" s="344"/>
      <c r="C191" s="93" t="s">
        <v>93</v>
      </c>
      <c r="D191" s="93" t="s">
        <v>12</v>
      </c>
      <c r="E191" s="94">
        <v>0.16700000000000001</v>
      </c>
      <c r="F191" s="95"/>
      <c r="G191" s="95"/>
      <c r="H191" s="269">
        <f>M191</f>
        <v>66700</v>
      </c>
      <c r="I191" s="205">
        <f>H191*0.97</f>
        <v>64699</v>
      </c>
      <c r="J191" s="177"/>
      <c r="K191" s="45"/>
      <c r="L191" s="47"/>
      <c r="M191">
        <v>66700</v>
      </c>
      <c r="N191" s="6"/>
    </row>
    <row r="192" spans="1:14" ht="18" customHeight="1" thickBot="1" x14ac:dyDescent="0.35">
      <c r="A192" s="173"/>
      <c r="B192" s="344"/>
      <c r="C192" s="19" t="s">
        <v>94</v>
      </c>
      <c r="D192" s="19">
        <v>6</v>
      </c>
      <c r="E192" s="91">
        <v>0.16700000000000001</v>
      </c>
      <c r="F192" s="92">
        <f>H192*E192/1000</f>
        <v>12.007300000000001</v>
      </c>
      <c r="G192" s="92">
        <f>I192*E192/1000</f>
        <v>11.647081</v>
      </c>
      <c r="H192" s="269">
        <f>M192</f>
        <v>71900</v>
      </c>
      <c r="I192" s="206">
        <f>H192*0.97</f>
        <v>69743</v>
      </c>
      <c r="J192" s="177"/>
      <c r="K192" s="45"/>
      <c r="L192" s="47"/>
      <c r="M192">
        <v>71900</v>
      </c>
      <c r="N192" s="6"/>
    </row>
    <row r="193" spans="1:16" ht="22.2" customHeight="1" thickBot="1" x14ac:dyDescent="0.35">
      <c r="A193" s="173"/>
      <c r="B193" s="345" t="s">
        <v>95</v>
      </c>
      <c r="C193" s="345"/>
      <c r="D193" s="345"/>
      <c r="E193" s="345"/>
      <c r="F193" s="345"/>
      <c r="G193" s="345"/>
      <c r="H193" s="345"/>
      <c r="I193" s="345"/>
      <c r="J193" s="177"/>
      <c r="K193" s="45"/>
      <c r="L193" s="47"/>
      <c r="N193" s="6"/>
    </row>
    <row r="194" spans="1:16" ht="18" customHeight="1" thickBot="1" x14ac:dyDescent="0.35">
      <c r="A194" s="173"/>
      <c r="B194" s="347"/>
      <c r="C194" s="96" t="s">
        <v>96</v>
      </c>
      <c r="D194" s="96" t="s">
        <v>12</v>
      </c>
      <c r="E194" s="96" t="s">
        <v>97</v>
      </c>
      <c r="F194" s="142"/>
      <c r="G194" s="96"/>
      <c r="H194" s="212">
        <f>M194</f>
        <v>96900</v>
      </c>
      <c r="I194" s="222">
        <f>0.97*H194</f>
        <v>93993</v>
      </c>
      <c r="J194" s="177"/>
      <c r="K194" s="45"/>
      <c r="L194" s="47"/>
      <c r="M194">
        <v>96900</v>
      </c>
      <c r="N194" s="6"/>
    </row>
    <row r="195" spans="1:16" ht="18" customHeight="1" thickBot="1" x14ac:dyDescent="0.35">
      <c r="A195" s="173"/>
      <c r="B195" s="347"/>
      <c r="C195" s="97" t="s">
        <v>299</v>
      </c>
      <c r="D195" s="97" t="s">
        <v>12</v>
      </c>
      <c r="E195" s="97" t="s">
        <v>97</v>
      </c>
      <c r="F195" s="98"/>
      <c r="G195" s="97"/>
      <c r="H195" s="214">
        <f>M195</f>
        <v>106300</v>
      </c>
      <c r="I195" s="223">
        <f>0.97*H195</f>
        <v>103111</v>
      </c>
      <c r="J195" s="177"/>
      <c r="K195" s="45"/>
      <c r="L195" s="47"/>
      <c r="M195">
        <v>106300</v>
      </c>
      <c r="N195" s="6"/>
    </row>
    <row r="196" spans="1:16" ht="18" customHeight="1" thickBot="1" x14ac:dyDescent="0.35">
      <c r="A196" s="173"/>
      <c r="B196" s="347"/>
      <c r="C196" s="97" t="s">
        <v>300</v>
      </c>
      <c r="D196" s="97" t="s">
        <v>12</v>
      </c>
      <c r="E196" s="97" t="s">
        <v>97</v>
      </c>
      <c r="F196" s="98"/>
      <c r="G196" s="97"/>
      <c r="H196" s="214">
        <f t="shared" ref="H196:H198" si="52">M196</f>
        <v>107300</v>
      </c>
      <c r="I196" s="223">
        <f t="shared" ref="I196:I198" si="53">0.97*H196</f>
        <v>104081</v>
      </c>
      <c r="J196" s="177"/>
      <c r="K196" s="45"/>
      <c r="L196" s="47"/>
      <c r="M196">
        <v>107300</v>
      </c>
      <c r="N196" s="6"/>
      <c r="O196" s="172"/>
      <c r="P196" s="172"/>
    </row>
    <row r="197" spans="1:16" ht="18" customHeight="1" thickBot="1" x14ac:dyDescent="0.35">
      <c r="A197" s="173"/>
      <c r="B197" s="347"/>
      <c r="C197" s="97" t="s">
        <v>301</v>
      </c>
      <c r="D197" s="97" t="s">
        <v>12</v>
      </c>
      <c r="E197" s="97" t="s">
        <v>97</v>
      </c>
      <c r="F197" s="98"/>
      <c r="G197" s="97"/>
      <c r="H197" s="214">
        <f t="shared" si="52"/>
        <v>107300</v>
      </c>
      <c r="I197" s="223">
        <f t="shared" si="53"/>
        <v>104081</v>
      </c>
      <c r="J197" s="177"/>
      <c r="K197" s="45"/>
      <c r="L197" s="47"/>
      <c r="M197">
        <v>107300</v>
      </c>
      <c r="N197" s="6"/>
    </row>
    <row r="198" spans="1:16" ht="18" customHeight="1" thickBot="1" x14ac:dyDescent="0.35">
      <c r="A198" s="173"/>
      <c r="B198" s="347"/>
      <c r="C198" s="194" t="s">
        <v>302</v>
      </c>
      <c r="D198" s="97" t="s">
        <v>12</v>
      </c>
      <c r="E198" s="97" t="s">
        <v>97</v>
      </c>
      <c r="F198" s="195"/>
      <c r="G198" s="194"/>
      <c r="H198" s="214">
        <f t="shared" si="52"/>
        <v>107300</v>
      </c>
      <c r="I198" s="223">
        <f t="shared" si="53"/>
        <v>104081</v>
      </c>
      <c r="J198" s="177"/>
      <c r="K198" s="45"/>
      <c r="L198" s="47"/>
      <c r="M198">
        <v>107300</v>
      </c>
      <c r="N198" s="6"/>
      <c r="O198" s="172"/>
      <c r="P198" s="172"/>
    </row>
    <row r="199" spans="1:16" ht="18" customHeight="1" thickBot="1" x14ac:dyDescent="0.35">
      <c r="A199" s="173"/>
      <c r="B199" s="347"/>
      <c r="C199" s="59" t="s">
        <v>303</v>
      </c>
      <c r="D199" s="59" t="s">
        <v>12</v>
      </c>
      <c r="E199" s="143" t="s">
        <v>97</v>
      </c>
      <c r="F199" s="60"/>
      <c r="G199" s="59"/>
      <c r="H199" s="216">
        <f>M199</f>
        <v>107300</v>
      </c>
      <c r="I199" s="224">
        <f>0.97*H199</f>
        <v>104081</v>
      </c>
      <c r="J199" s="177"/>
      <c r="K199" s="45"/>
      <c r="L199" s="47"/>
      <c r="M199">
        <v>107300</v>
      </c>
      <c r="N199" s="6"/>
    </row>
    <row r="200" spans="1:16" ht="25.95" customHeight="1" thickBot="1" x14ac:dyDescent="0.35">
      <c r="A200" s="173"/>
      <c r="B200" s="171" t="s">
        <v>3</v>
      </c>
      <c r="C200" s="171" t="s">
        <v>4</v>
      </c>
      <c r="D200" s="340" t="s">
        <v>260</v>
      </c>
      <c r="E200" s="341"/>
      <c r="F200" s="340" t="s">
        <v>69</v>
      </c>
      <c r="G200" s="341"/>
      <c r="H200" s="340" t="s">
        <v>70</v>
      </c>
      <c r="I200" s="341"/>
      <c r="J200" s="177"/>
      <c r="K200" s="45"/>
      <c r="L200" s="47"/>
      <c r="N200" s="6"/>
      <c r="O200" s="172"/>
      <c r="P200" s="172"/>
    </row>
    <row r="201" spans="1:16" ht="22.2" customHeight="1" thickBot="1" x14ac:dyDescent="0.35">
      <c r="A201" s="173"/>
      <c r="B201" s="333" t="s">
        <v>270</v>
      </c>
      <c r="C201" s="334"/>
      <c r="D201" s="334"/>
      <c r="E201" s="334"/>
      <c r="F201" s="334"/>
      <c r="G201" s="334"/>
      <c r="H201" s="334"/>
      <c r="I201" s="335"/>
      <c r="J201" s="175"/>
      <c r="K201" s="47"/>
      <c r="L201" s="46"/>
      <c r="N201" s="6"/>
    </row>
    <row r="202" spans="1:16" ht="19.05" customHeight="1" x14ac:dyDescent="0.3">
      <c r="A202" s="173"/>
      <c r="B202" s="336"/>
      <c r="C202" s="39" t="s">
        <v>305</v>
      </c>
      <c r="D202" s="338" t="s">
        <v>306</v>
      </c>
      <c r="E202" s="339"/>
      <c r="F202" s="338">
        <f>M202</f>
        <v>88</v>
      </c>
      <c r="G202" s="339"/>
      <c r="H202" s="338">
        <f>F202*0.97</f>
        <v>85.36</v>
      </c>
      <c r="I202" s="339"/>
      <c r="J202" s="175"/>
      <c r="K202" s="47"/>
      <c r="L202" s="46"/>
      <c r="M202">
        <v>88</v>
      </c>
      <c r="N202" s="6"/>
    </row>
    <row r="203" spans="1:16" ht="19.05" customHeight="1" x14ac:dyDescent="0.3">
      <c r="A203" s="173"/>
      <c r="B203" s="336"/>
      <c r="C203" s="8" t="s">
        <v>305</v>
      </c>
      <c r="D203" s="307" t="s">
        <v>225</v>
      </c>
      <c r="E203" s="308"/>
      <c r="F203" s="307">
        <f>M203</f>
        <v>118</v>
      </c>
      <c r="G203" s="308"/>
      <c r="H203" s="307">
        <f>F203*0.97</f>
        <v>114.46</v>
      </c>
      <c r="I203" s="308"/>
      <c r="J203" s="175"/>
      <c r="K203" s="47"/>
      <c r="L203" s="46"/>
      <c r="M203">
        <v>118</v>
      </c>
      <c r="N203" s="6"/>
    </row>
    <row r="204" spans="1:16" ht="19.05" customHeight="1" x14ac:dyDescent="0.3">
      <c r="A204" s="173"/>
      <c r="B204" s="336"/>
      <c r="C204" s="14" t="s">
        <v>305</v>
      </c>
      <c r="D204" s="307" t="s">
        <v>226</v>
      </c>
      <c r="E204" s="308"/>
      <c r="F204" s="307">
        <f t="shared" ref="F204:F225" si="54">M204</f>
        <v>248</v>
      </c>
      <c r="G204" s="308"/>
      <c r="H204" s="307">
        <f>F204*0.97</f>
        <v>240.56</v>
      </c>
      <c r="I204" s="308"/>
      <c r="J204" s="175"/>
      <c r="K204" s="47"/>
      <c r="L204" s="46"/>
      <c r="M204">
        <v>248</v>
      </c>
      <c r="N204" s="6"/>
    </row>
    <row r="205" spans="1:16" ht="19.05" customHeight="1" x14ac:dyDescent="0.3">
      <c r="A205" s="173"/>
      <c r="B205" s="336"/>
      <c r="C205" s="14" t="s">
        <v>307</v>
      </c>
      <c r="D205" s="307" t="s">
        <v>225</v>
      </c>
      <c r="E205" s="308"/>
      <c r="F205" s="307">
        <f t="shared" si="54"/>
        <v>62</v>
      </c>
      <c r="G205" s="308"/>
      <c r="H205" s="307">
        <f t="shared" ref="H205:H225" si="55">F205*0.97</f>
        <v>60.14</v>
      </c>
      <c r="I205" s="308"/>
      <c r="J205" s="175"/>
      <c r="K205" s="47"/>
      <c r="L205" s="46"/>
      <c r="M205">
        <v>62</v>
      </c>
      <c r="N205" s="6"/>
    </row>
    <row r="206" spans="1:16" ht="19.05" customHeight="1" x14ac:dyDescent="0.3">
      <c r="A206" s="173"/>
      <c r="B206" s="336"/>
      <c r="C206" s="14" t="s">
        <v>307</v>
      </c>
      <c r="D206" s="307" t="s">
        <v>226</v>
      </c>
      <c r="E206" s="308"/>
      <c r="F206" s="307">
        <f t="shared" si="54"/>
        <v>116</v>
      </c>
      <c r="G206" s="308"/>
      <c r="H206" s="307">
        <f t="shared" si="55"/>
        <v>112.52</v>
      </c>
      <c r="I206" s="308"/>
      <c r="J206" s="175"/>
      <c r="K206" s="47"/>
      <c r="L206" s="46"/>
      <c r="M206">
        <v>116</v>
      </c>
      <c r="N206" s="6"/>
    </row>
    <row r="207" spans="1:16" ht="19.05" customHeight="1" x14ac:dyDescent="0.3">
      <c r="A207" s="173"/>
      <c r="B207" s="336"/>
      <c r="C207" s="14" t="s">
        <v>308</v>
      </c>
      <c r="D207" s="307" t="s">
        <v>306</v>
      </c>
      <c r="E207" s="308"/>
      <c r="F207" s="307">
        <f t="shared" si="54"/>
        <v>146</v>
      </c>
      <c r="G207" s="308"/>
      <c r="H207" s="307">
        <f t="shared" si="55"/>
        <v>141.62</v>
      </c>
      <c r="I207" s="308"/>
      <c r="J207" s="175"/>
      <c r="K207" s="47"/>
      <c r="L207" s="46"/>
      <c r="M207">
        <v>146</v>
      </c>
      <c r="N207" s="6"/>
    </row>
    <row r="208" spans="1:16" ht="19.05" customHeight="1" x14ac:dyDescent="0.3">
      <c r="A208" s="173"/>
      <c r="B208" s="336"/>
      <c r="C208" s="14" t="s">
        <v>308</v>
      </c>
      <c r="D208" s="307" t="s">
        <v>225</v>
      </c>
      <c r="E208" s="308"/>
      <c r="F208" s="307">
        <f t="shared" si="54"/>
        <v>198</v>
      </c>
      <c r="G208" s="308"/>
      <c r="H208" s="307">
        <f t="shared" si="55"/>
        <v>192.06</v>
      </c>
      <c r="I208" s="308"/>
      <c r="J208" s="175"/>
      <c r="K208" s="47"/>
      <c r="L208" s="46"/>
      <c r="M208">
        <v>198</v>
      </c>
      <c r="N208" s="6"/>
    </row>
    <row r="209" spans="1:14" ht="19.05" customHeight="1" x14ac:dyDescent="0.3">
      <c r="A209" s="173"/>
      <c r="B209" s="336"/>
      <c r="C209" s="14" t="s">
        <v>308</v>
      </c>
      <c r="D209" s="307" t="s">
        <v>309</v>
      </c>
      <c r="E209" s="308"/>
      <c r="F209" s="307">
        <f t="shared" si="54"/>
        <v>256</v>
      </c>
      <c r="G209" s="308"/>
      <c r="H209" s="307">
        <f t="shared" si="55"/>
        <v>248.32</v>
      </c>
      <c r="I209" s="308"/>
      <c r="J209" s="175"/>
      <c r="K209" s="47"/>
      <c r="L209" s="46"/>
      <c r="M209">
        <v>256</v>
      </c>
      <c r="N209" s="6"/>
    </row>
    <row r="210" spans="1:14" ht="19.05" customHeight="1" x14ac:dyDescent="0.3">
      <c r="A210" s="173"/>
      <c r="B210" s="336"/>
      <c r="C210" s="14" t="s">
        <v>308</v>
      </c>
      <c r="D210" s="307" t="s">
        <v>226</v>
      </c>
      <c r="E210" s="308"/>
      <c r="F210" s="307">
        <f t="shared" si="54"/>
        <v>412</v>
      </c>
      <c r="G210" s="308"/>
      <c r="H210" s="307">
        <f t="shared" si="55"/>
        <v>399.64</v>
      </c>
      <c r="I210" s="308"/>
      <c r="J210" s="175"/>
      <c r="K210" s="47"/>
      <c r="L210" s="46"/>
      <c r="M210">
        <v>412</v>
      </c>
      <c r="N210" s="6"/>
    </row>
    <row r="211" spans="1:14" ht="19.05" customHeight="1" x14ac:dyDescent="0.3">
      <c r="A211" s="173"/>
      <c r="B211" s="336"/>
      <c r="C211" s="14" t="s">
        <v>310</v>
      </c>
      <c r="D211" s="307" t="s">
        <v>225</v>
      </c>
      <c r="E211" s="308"/>
      <c r="F211" s="307">
        <f t="shared" si="54"/>
        <v>102</v>
      </c>
      <c r="G211" s="308"/>
      <c r="H211" s="307">
        <f t="shared" si="55"/>
        <v>98.94</v>
      </c>
      <c r="I211" s="308"/>
      <c r="J211" s="175"/>
      <c r="K211" s="47"/>
      <c r="L211" s="46"/>
      <c r="M211">
        <v>102</v>
      </c>
      <c r="N211" s="6"/>
    </row>
    <row r="212" spans="1:14" ht="19.05" customHeight="1" x14ac:dyDescent="0.3">
      <c r="A212" s="173"/>
      <c r="B212" s="336"/>
      <c r="C212" s="14" t="s">
        <v>310</v>
      </c>
      <c r="D212" s="307" t="s">
        <v>226</v>
      </c>
      <c r="E212" s="308"/>
      <c r="F212" s="307">
        <f t="shared" si="54"/>
        <v>194</v>
      </c>
      <c r="G212" s="308"/>
      <c r="H212" s="307">
        <f t="shared" si="55"/>
        <v>188.18</v>
      </c>
      <c r="I212" s="308"/>
      <c r="J212" s="175"/>
      <c r="K212" s="47"/>
      <c r="L212" s="46"/>
      <c r="M212">
        <v>194</v>
      </c>
      <c r="N212" s="6"/>
    </row>
    <row r="213" spans="1:14" ht="19.05" customHeight="1" x14ac:dyDescent="0.3">
      <c r="A213" s="173"/>
      <c r="B213" s="336"/>
      <c r="C213" s="14" t="s">
        <v>310</v>
      </c>
      <c r="D213" s="307" t="s">
        <v>311</v>
      </c>
      <c r="E213" s="308"/>
      <c r="F213" s="307">
        <f t="shared" si="54"/>
        <v>548</v>
      </c>
      <c r="G213" s="308"/>
      <c r="H213" s="307">
        <f t="shared" si="55"/>
        <v>531.55999999999995</v>
      </c>
      <c r="I213" s="308"/>
      <c r="J213" s="175"/>
      <c r="K213" s="47"/>
      <c r="L213" s="46"/>
      <c r="M213">
        <v>548</v>
      </c>
      <c r="N213" s="6"/>
    </row>
    <row r="214" spans="1:14" ht="19.05" customHeight="1" x14ac:dyDescent="0.3">
      <c r="A214" s="173"/>
      <c r="B214" s="336"/>
      <c r="C214" s="14" t="s">
        <v>310</v>
      </c>
      <c r="D214" s="307" t="s">
        <v>312</v>
      </c>
      <c r="E214" s="308"/>
      <c r="F214" s="307">
        <f t="shared" si="54"/>
        <v>596</v>
      </c>
      <c r="G214" s="308"/>
      <c r="H214" s="307">
        <f t="shared" si="55"/>
        <v>578.12</v>
      </c>
      <c r="I214" s="308"/>
      <c r="J214" s="175"/>
      <c r="K214" s="47"/>
      <c r="L214" s="46"/>
      <c r="M214">
        <v>596</v>
      </c>
      <c r="N214" s="6"/>
    </row>
    <row r="215" spans="1:14" ht="19.05" customHeight="1" x14ac:dyDescent="0.3">
      <c r="A215" s="173"/>
      <c r="B215" s="336"/>
      <c r="C215" s="14" t="s">
        <v>313</v>
      </c>
      <c r="D215" s="307" t="s">
        <v>226</v>
      </c>
      <c r="E215" s="308"/>
      <c r="F215" s="307">
        <f t="shared" si="54"/>
        <v>162</v>
      </c>
      <c r="G215" s="308"/>
      <c r="H215" s="307">
        <f t="shared" si="55"/>
        <v>157.13999999999999</v>
      </c>
      <c r="I215" s="308"/>
      <c r="J215" s="175"/>
      <c r="K215" s="47"/>
      <c r="L215" s="46"/>
      <c r="M215">
        <v>162</v>
      </c>
      <c r="N215" s="6"/>
    </row>
    <row r="216" spans="1:14" ht="19.05" customHeight="1" x14ac:dyDescent="0.3">
      <c r="A216" s="173"/>
      <c r="B216" s="336"/>
      <c r="C216" s="14" t="s">
        <v>313</v>
      </c>
      <c r="D216" s="307" t="s">
        <v>312</v>
      </c>
      <c r="E216" s="308"/>
      <c r="F216" s="307">
        <f t="shared" si="54"/>
        <v>486</v>
      </c>
      <c r="G216" s="308"/>
      <c r="H216" s="307">
        <f t="shared" si="55"/>
        <v>471.41999999999996</v>
      </c>
      <c r="I216" s="308"/>
      <c r="J216" s="175"/>
      <c r="K216" s="47"/>
      <c r="L216" s="46"/>
      <c r="M216">
        <v>486</v>
      </c>
      <c r="N216" s="6"/>
    </row>
    <row r="217" spans="1:14" ht="19.05" customHeight="1" x14ac:dyDescent="0.3">
      <c r="A217" s="173"/>
      <c r="B217" s="336"/>
      <c r="C217" s="14" t="s">
        <v>314</v>
      </c>
      <c r="D217" s="307" t="s">
        <v>226</v>
      </c>
      <c r="E217" s="308"/>
      <c r="F217" s="307">
        <f t="shared" si="54"/>
        <v>128</v>
      </c>
      <c r="G217" s="308"/>
      <c r="H217" s="307">
        <f t="shared" si="55"/>
        <v>124.16</v>
      </c>
      <c r="I217" s="308"/>
      <c r="J217" s="175"/>
      <c r="K217" s="47"/>
      <c r="L217" s="46"/>
      <c r="M217">
        <v>128</v>
      </c>
      <c r="N217" s="6"/>
    </row>
    <row r="218" spans="1:14" ht="19.05" customHeight="1" x14ac:dyDescent="0.3">
      <c r="A218" s="173"/>
      <c r="B218" s="336"/>
      <c r="C218" s="14" t="s">
        <v>314</v>
      </c>
      <c r="D218" s="307" t="s">
        <v>312</v>
      </c>
      <c r="E218" s="308"/>
      <c r="F218" s="307">
        <f t="shared" si="54"/>
        <v>384</v>
      </c>
      <c r="G218" s="308"/>
      <c r="H218" s="307">
        <f t="shared" si="55"/>
        <v>372.48</v>
      </c>
      <c r="I218" s="308"/>
      <c r="J218" s="175"/>
      <c r="K218" s="47"/>
      <c r="L218" s="46"/>
      <c r="M218">
        <v>384</v>
      </c>
      <c r="N218" s="6"/>
    </row>
    <row r="219" spans="1:14" ht="19.05" customHeight="1" x14ac:dyDescent="0.3">
      <c r="A219" s="173"/>
      <c r="B219" s="336"/>
      <c r="C219" s="14" t="s">
        <v>315</v>
      </c>
      <c r="D219" s="307" t="s">
        <v>225</v>
      </c>
      <c r="E219" s="308"/>
      <c r="F219" s="307">
        <f t="shared" si="54"/>
        <v>170</v>
      </c>
      <c r="G219" s="308"/>
      <c r="H219" s="307">
        <f t="shared" si="55"/>
        <v>164.9</v>
      </c>
      <c r="I219" s="308"/>
      <c r="J219" s="175"/>
      <c r="K219" s="47"/>
      <c r="L219" s="46"/>
      <c r="M219">
        <v>170</v>
      </c>
      <c r="N219" s="6"/>
    </row>
    <row r="220" spans="1:14" ht="19.05" customHeight="1" x14ac:dyDescent="0.3">
      <c r="A220" s="173"/>
      <c r="B220" s="336"/>
      <c r="C220" s="14" t="s">
        <v>315</v>
      </c>
      <c r="D220" s="307" t="s">
        <v>226</v>
      </c>
      <c r="E220" s="308"/>
      <c r="F220" s="307">
        <f t="shared" si="54"/>
        <v>318</v>
      </c>
      <c r="G220" s="308"/>
      <c r="H220" s="307">
        <f t="shared" si="55"/>
        <v>308.45999999999998</v>
      </c>
      <c r="I220" s="308"/>
      <c r="J220" s="175"/>
      <c r="K220" s="47"/>
      <c r="L220" s="46"/>
      <c r="M220">
        <v>318</v>
      </c>
      <c r="N220" s="6"/>
    </row>
    <row r="221" spans="1:14" ht="19.05" customHeight="1" x14ac:dyDescent="0.3">
      <c r="A221" s="173"/>
      <c r="B221" s="336"/>
      <c r="C221" s="14" t="s">
        <v>315</v>
      </c>
      <c r="D221" s="307" t="s">
        <v>311</v>
      </c>
      <c r="E221" s="308"/>
      <c r="F221" s="307">
        <f t="shared" si="54"/>
        <v>908</v>
      </c>
      <c r="G221" s="308"/>
      <c r="H221" s="307">
        <f t="shared" si="55"/>
        <v>880.76</v>
      </c>
      <c r="I221" s="308"/>
      <c r="J221" s="175"/>
      <c r="K221" s="47"/>
      <c r="L221" s="46"/>
      <c r="M221">
        <v>908</v>
      </c>
      <c r="N221" s="6"/>
    </row>
    <row r="222" spans="1:14" ht="19.05" customHeight="1" x14ac:dyDescent="0.3">
      <c r="A222" s="173"/>
      <c r="B222" s="336"/>
      <c r="C222" s="14" t="s">
        <v>315</v>
      </c>
      <c r="D222" s="307" t="s">
        <v>312</v>
      </c>
      <c r="E222" s="308"/>
      <c r="F222" s="307">
        <f t="shared" si="54"/>
        <v>984</v>
      </c>
      <c r="G222" s="308"/>
      <c r="H222" s="307">
        <f t="shared" si="55"/>
        <v>954.48</v>
      </c>
      <c r="I222" s="308"/>
      <c r="J222" s="175"/>
      <c r="K222" s="47"/>
      <c r="L222" s="46"/>
      <c r="M222">
        <v>984</v>
      </c>
      <c r="N222" s="6"/>
    </row>
    <row r="223" spans="1:14" ht="19.05" customHeight="1" x14ac:dyDescent="0.3">
      <c r="A223" s="173"/>
      <c r="B223" s="336"/>
      <c r="C223" s="14" t="s">
        <v>316</v>
      </c>
      <c r="D223" s="307" t="s">
        <v>226</v>
      </c>
      <c r="E223" s="308"/>
      <c r="F223" s="307">
        <f t="shared" si="54"/>
        <v>266</v>
      </c>
      <c r="G223" s="308"/>
      <c r="H223" s="307">
        <f t="shared" si="55"/>
        <v>258.02</v>
      </c>
      <c r="I223" s="308"/>
      <c r="J223" s="175"/>
      <c r="K223" s="47"/>
      <c r="L223" s="46"/>
      <c r="M223">
        <v>266</v>
      </c>
      <c r="N223" s="6"/>
    </row>
    <row r="224" spans="1:14" ht="19.05" customHeight="1" x14ac:dyDescent="0.3">
      <c r="A224" s="173"/>
      <c r="B224" s="336"/>
      <c r="C224" s="14" t="s">
        <v>316</v>
      </c>
      <c r="D224" s="307" t="s">
        <v>312</v>
      </c>
      <c r="E224" s="308"/>
      <c r="F224" s="307">
        <f t="shared" si="54"/>
        <v>798</v>
      </c>
      <c r="G224" s="308"/>
      <c r="H224" s="307">
        <f t="shared" si="55"/>
        <v>774.06</v>
      </c>
      <c r="I224" s="308"/>
      <c r="J224" s="175"/>
      <c r="K224" s="47"/>
      <c r="L224" s="46"/>
      <c r="M224">
        <v>798</v>
      </c>
      <c r="N224" s="6"/>
    </row>
    <row r="225" spans="1:14" ht="19.05" customHeight="1" x14ac:dyDescent="0.3">
      <c r="A225" s="173"/>
      <c r="B225" s="336"/>
      <c r="C225" s="14" t="s">
        <v>317</v>
      </c>
      <c r="D225" s="307" t="s">
        <v>226</v>
      </c>
      <c r="E225" s="308"/>
      <c r="F225" s="307">
        <f t="shared" si="54"/>
        <v>210</v>
      </c>
      <c r="G225" s="308"/>
      <c r="H225" s="307">
        <f t="shared" si="55"/>
        <v>203.7</v>
      </c>
      <c r="I225" s="308"/>
      <c r="J225" s="175"/>
      <c r="K225" s="47"/>
      <c r="L225" s="46"/>
      <c r="M225">
        <v>210</v>
      </c>
      <c r="N225" s="6"/>
    </row>
    <row r="226" spans="1:14" ht="19.05" customHeight="1" thickBot="1" x14ac:dyDescent="0.35">
      <c r="A226" s="173"/>
      <c r="B226" s="337"/>
      <c r="C226" s="42" t="s">
        <v>317</v>
      </c>
      <c r="D226" s="309" t="s">
        <v>312</v>
      </c>
      <c r="E226" s="310"/>
      <c r="F226" s="342">
        <f>M226</f>
        <v>634</v>
      </c>
      <c r="G226" s="343"/>
      <c r="H226" s="309">
        <f>F226*0.97</f>
        <v>614.98</v>
      </c>
      <c r="I226" s="310"/>
      <c r="J226" s="175"/>
      <c r="K226" s="47"/>
      <c r="L226" s="46"/>
      <c r="M226">
        <v>634</v>
      </c>
      <c r="N226" s="6"/>
    </row>
    <row r="227" spans="1:14" ht="126" customHeight="1" thickBot="1" x14ac:dyDescent="0.35">
      <c r="A227" s="173"/>
      <c r="B227" s="280"/>
      <c r="C227" s="280"/>
      <c r="D227" s="280"/>
      <c r="E227" s="280"/>
      <c r="F227" s="280"/>
      <c r="G227" s="280"/>
      <c r="H227" s="280"/>
      <c r="I227" s="280"/>
      <c r="J227" s="175"/>
      <c r="K227" s="47"/>
      <c r="L227" s="46"/>
      <c r="N227" s="6"/>
    </row>
    <row r="228" spans="1:14" ht="25.95" customHeight="1" thickBot="1" x14ac:dyDescent="0.35">
      <c r="A228" s="173"/>
      <c r="B228" s="170" t="s">
        <v>3</v>
      </c>
      <c r="C228" s="170" t="s">
        <v>4</v>
      </c>
      <c r="D228" s="170" t="s">
        <v>5</v>
      </c>
      <c r="E228" s="170" t="s">
        <v>6</v>
      </c>
      <c r="F228" s="170" t="s">
        <v>7</v>
      </c>
      <c r="G228" s="170" t="s">
        <v>8</v>
      </c>
      <c r="H228" s="170" t="s">
        <v>275</v>
      </c>
      <c r="I228" s="170" t="s">
        <v>276</v>
      </c>
      <c r="J228" s="175"/>
      <c r="K228" s="47"/>
      <c r="L228" s="46"/>
      <c r="N228" s="6"/>
    </row>
    <row r="229" spans="1:14" ht="22.2" customHeight="1" thickBot="1" x14ac:dyDescent="0.35">
      <c r="A229" s="173"/>
      <c r="B229" s="318" t="s">
        <v>230</v>
      </c>
      <c r="C229" s="319"/>
      <c r="D229" s="319"/>
      <c r="E229" s="319"/>
      <c r="F229" s="319"/>
      <c r="G229" s="319"/>
      <c r="H229" s="319"/>
      <c r="I229" s="319"/>
      <c r="J229" s="175"/>
      <c r="K229" s="47"/>
      <c r="L229" s="46"/>
      <c r="N229" s="6"/>
    </row>
    <row r="230" spans="1:14" ht="18" customHeight="1" x14ac:dyDescent="0.3">
      <c r="A230" s="173"/>
      <c r="B230" s="330"/>
      <c r="C230" s="125" t="s">
        <v>268</v>
      </c>
      <c r="D230" s="125" t="s">
        <v>12</v>
      </c>
      <c r="E230" s="125">
        <v>1.6279999999999999</v>
      </c>
      <c r="F230" s="118">
        <f>H230*E230/1000</f>
        <v>491.81880000000001</v>
      </c>
      <c r="G230" s="118">
        <f>E230*I230/1000</f>
        <v>477.06423599999999</v>
      </c>
      <c r="H230" s="225">
        <f>M230</f>
        <v>302100</v>
      </c>
      <c r="I230" s="226">
        <f>H230*0.97</f>
        <v>293037</v>
      </c>
      <c r="J230" s="175"/>
      <c r="K230" s="47"/>
      <c r="L230" s="46"/>
      <c r="M230">
        <v>302100</v>
      </c>
      <c r="N230" s="6"/>
    </row>
    <row r="231" spans="1:14" ht="18" customHeight="1" x14ac:dyDescent="0.3">
      <c r="A231" s="173"/>
      <c r="B231" s="331"/>
      <c r="C231" s="166" t="s">
        <v>263</v>
      </c>
      <c r="D231" s="166" t="s">
        <v>12</v>
      </c>
      <c r="E231" s="166">
        <v>2.145</v>
      </c>
      <c r="F231" s="129">
        <f>E231*H231/1000</f>
        <v>625.69650000000001</v>
      </c>
      <c r="G231" s="129">
        <f>E231*I231/1000</f>
        <v>606.92560500000002</v>
      </c>
      <c r="H231" s="227">
        <f>M231</f>
        <v>291700</v>
      </c>
      <c r="I231" s="146">
        <f t="shared" ref="I231:I237" si="56">H231*0.97</f>
        <v>282949</v>
      </c>
      <c r="J231" s="175"/>
      <c r="K231" s="47"/>
      <c r="L231" s="46"/>
      <c r="M231">
        <v>291700</v>
      </c>
      <c r="N231" s="6"/>
    </row>
    <row r="232" spans="1:14" ht="18" customHeight="1" x14ac:dyDescent="0.3">
      <c r="A232" s="173"/>
      <c r="B232" s="331"/>
      <c r="C232" s="55" t="s">
        <v>264</v>
      </c>
      <c r="D232" s="166" t="s">
        <v>12</v>
      </c>
      <c r="E232" s="55">
        <v>2.6</v>
      </c>
      <c r="F232" s="129">
        <f t="shared" ref="F232:F250" si="57">E232*H232/1000</f>
        <v>717.6</v>
      </c>
      <c r="G232" s="129">
        <f t="shared" ref="G232:G250" si="58">E232*I232/1000</f>
        <v>696.072</v>
      </c>
      <c r="H232" s="227">
        <f t="shared" ref="H232:H249" si="59">M232</f>
        <v>276000</v>
      </c>
      <c r="I232" s="146">
        <f t="shared" si="56"/>
        <v>267720</v>
      </c>
      <c r="J232" s="175"/>
      <c r="K232" s="47"/>
      <c r="L232" s="46"/>
      <c r="M232">
        <v>276000</v>
      </c>
      <c r="N232" s="6"/>
    </row>
    <row r="233" spans="1:14" ht="18" customHeight="1" x14ac:dyDescent="0.3">
      <c r="A233" s="173"/>
      <c r="B233" s="331"/>
      <c r="C233" s="55" t="s">
        <v>265</v>
      </c>
      <c r="D233" s="166" t="s">
        <v>12</v>
      </c>
      <c r="E233" s="55">
        <v>2.89</v>
      </c>
      <c r="F233" s="129">
        <f t="shared" si="57"/>
        <v>810.06700000000001</v>
      </c>
      <c r="G233" s="129">
        <f t="shared" si="58"/>
        <v>785.76499000000001</v>
      </c>
      <c r="H233" s="227">
        <f t="shared" si="59"/>
        <v>280300</v>
      </c>
      <c r="I233" s="146">
        <f t="shared" si="56"/>
        <v>271891</v>
      </c>
      <c r="J233" s="175"/>
      <c r="K233" s="47"/>
      <c r="L233" s="46"/>
      <c r="M233">
        <v>280300</v>
      </c>
      <c r="N233" s="6"/>
    </row>
    <row r="234" spans="1:14" ht="18" customHeight="1" x14ac:dyDescent="0.3">
      <c r="A234" s="173"/>
      <c r="B234" s="331"/>
      <c r="C234" s="55" t="s">
        <v>266</v>
      </c>
      <c r="D234" s="166" t="s">
        <v>12</v>
      </c>
      <c r="E234" s="55">
        <v>3.11</v>
      </c>
      <c r="F234" s="129">
        <f t="shared" si="57"/>
        <v>871.73299999999995</v>
      </c>
      <c r="G234" s="129">
        <f t="shared" si="58"/>
        <v>845.58100999999999</v>
      </c>
      <c r="H234" s="227">
        <f t="shared" si="59"/>
        <v>280300</v>
      </c>
      <c r="I234" s="146">
        <f t="shared" si="56"/>
        <v>271891</v>
      </c>
      <c r="J234" s="175"/>
      <c r="K234" s="47"/>
      <c r="L234" s="46"/>
      <c r="M234">
        <v>280300</v>
      </c>
      <c r="N234" s="6"/>
    </row>
    <row r="235" spans="1:14" ht="18" customHeight="1" x14ac:dyDescent="0.3">
      <c r="A235" s="173"/>
      <c r="B235" s="331"/>
      <c r="C235" s="166" t="s">
        <v>271</v>
      </c>
      <c r="D235" s="166" t="s">
        <v>12</v>
      </c>
      <c r="E235" s="166">
        <v>3.33</v>
      </c>
      <c r="F235" s="129">
        <f t="shared" si="57"/>
        <v>863.80200000000002</v>
      </c>
      <c r="G235" s="129">
        <f t="shared" si="58"/>
        <v>837.88794000000007</v>
      </c>
      <c r="H235" s="227">
        <f t="shared" si="59"/>
        <v>259400</v>
      </c>
      <c r="I235" s="146">
        <f t="shared" si="56"/>
        <v>251618</v>
      </c>
      <c r="J235" s="175"/>
      <c r="K235" s="47"/>
      <c r="L235" s="46"/>
      <c r="M235">
        <v>259400</v>
      </c>
      <c r="N235" s="6"/>
    </row>
    <row r="236" spans="1:14" ht="18" customHeight="1" x14ac:dyDescent="0.3">
      <c r="A236" s="173"/>
      <c r="B236" s="331"/>
      <c r="C236" s="166" t="s">
        <v>267</v>
      </c>
      <c r="D236" s="166" t="s">
        <v>12</v>
      </c>
      <c r="E236" s="166">
        <v>4.0999999999999996</v>
      </c>
      <c r="F236" s="129">
        <f t="shared" si="57"/>
        <v>995.06999999999994</v>
      </c>
      <c r="G236" s="129">
        <f t="shared" si="58"/>
        <v>965.21789999999987</v>
      </c>
      <c r="H236" s="227">
        <f t="shared" si="59"/>
        <v>242700</v>
      </c>
      <c r="I236" s="146">
        <f t="shared" si="56"/>
        <v>235419</v>
      </c>
      <c r="J236" s="175"/>
      <c r="K236" s="47"/>
      <c r="L236" s="46"/>
      <c r="M236">
        <v>242700</v>
      </c>
      <c r="N236" s="6"/>
    </row>
    <row r="237" spans="1:14" ht="18" customHeight="1" x14ac:dyDescent="0.3">
      <c r="A237" s="173"/>
      <c r="B237" s="331"/>
      <c r="C237" s="166" t="s">
        <v>105</v>
      </c>
      <c r="D237" s="166" t="s">
        <v>12</v>
      </c>
      <c r="E237" s="166">
        <v>4.62</v>
      </c>
      <c r="F237" s="129">
        <f t="shared" si="57"/>
        <v>851.928</v>
      </c>
      <c r="G237" s="129">
        <f t="shared" si="58"/>
        <v>826.37016000000006</v>
      </c>
      <c r="H237" s="227">
        <f t="shared" si="59"/>
        <v>184400</v>
      </c>
      <c r="I237" s="146">
        <f t="shared" si="56"/>
        <v>178868</v>
      </c>
      <c r="J237" s="175"/>
      <c r="K237" s="47"/>
      <c r="L237" s="46"/>
      <c r="M237">
        <v>184400</v>
      </c>
      <c r="N237" s="6"/>
    </row>
    <row r="238" spans="1:14" ht="18" customHeight="1" x14ac:dyDescent="0.3">
      <c r="A238" s="173"/>
      <c r="B238" s="331"/>
      <c r="C238" s="166" t="s">
        <v>231</v>
      </c>
      <c r="D238" s="166" t="s">
        <v>12</v>
      </c>
      <c r="E238" s="166">
        <v>5.23</v>
      </c>
      <c r="F238" s="129">
        <f t="shared" si="57"/>
        <v>958.65900000000011</v>
      </c>
      <c r="G238" s="129">
        <f t="shared" si="58"/>
        <v>929.8992300000001</v>
      </c>
      <c r="H238" s="227">
        <f t="shared" si="59"/>
        <v>183300</v>
      </c>
      <c r="I238" s="146">
        <f>H238*0.97</f>
        <v>177801</v>
      </c>
      <c r="J238" s="175"/>
      <c r="K238" s="47"/>
      <c r="L238" s="46"/>
      <c r="M238">
        <v>183300</v>
      </c>
      <c r="N238" s="6"/>
    </row>
    <row r="239" spans="1:14" ht="18" customHeight="1" x14ac:dyDescent="0.3">
      <c r="A239" s="173"/>
      <c r="B239" s="331"/>
      <c r="C239" s="166" t="s">
        <v>272</v>
      </c>
      <c r="D239" s="166" t="s">
        <v>12</v>
      </c>
      <c r="E239" s="166">
        <v>5.15</v>
      </c>
      <c r="F239" s="129">
        <f t="shared" si="57"/>
        <v>943.99500000000012</v>
      </c>
      <c r="G239" s="129">
        <f t="shared" si="58"/>
        <v>915.67515000000003</v>
      </c>
      <c r="H239" s="227">
        <f t="shared" si="59"/>
        <v>183300</v>
      </c>
      <c r="I239" s="146">
        <f>H239*0.97</f>
        <v>177801</v>
      </c>
      <c r="J239" s="175"/>
      <c r="K239" s="47"/>
      <c r="L239" s="46"/>
      <c r="M239">
        <v>183300</v>
      </c>
      <c r="N239" s="6"/>
    </row>
    <row r="240" spans="1:14" ht="18" customHeight="1" x14ac:dyDescent="0.3">
      <c r="A240" s="173"/>
      <c r="B240" s="331"/>
      <c r="C240" s="55" t="s">
        <v>106</v>
      </c>
      <c r="D240" s="55" t="s">
        <v>12</v>
      </c>
      <c r="E240" s="55">
        <v>6.26</v>
      </c>
      <c r="F240" s="129">
        <f t="shared" si="57"/>
        <v>1147.4580000000001</v>
      </c>
      <c r="G240" s="129">
        <f t="shared" si="58"/>
        <v>1113.0342599999999</v>
      </c>
      <c r="H240" s="227">
        <f t="shared" si="59"/>
        <v>183300</v>
      </c>
      <c r="I240" s="215">
        <f>H240*0.97</f>
        <v>177801</v>
      </c>
      <c r="J240" s="175"/>
      <c r="K240" s="47"/>
      <c r="L240" s="46"/>
      <c r="M240">
        <v>183300</v>
      </c>
      <c r="N240" s="6"/>
    </row>
    <row r="241" spans="1:14" ht="18" customHeight="1" x14ac:dyDescent="0.3">
      <c r="A241" s="173"/>
      <c r="B241" s="331"/>
      <c r="C241" s="55" t="s">
        <v>232</v>
      </c>
      <c r="D241" s="55" t="s">
        <v>12</v>
      </c>
      <c r="E241" s="55">
        <v>7.15</v>
      </c>
      <c r="F241" s="129">
        <f t="shared" si="57"/>
        <v>1310.595</v>
      </c>
      <c r="G241" s="129">
        <f t="shared" si="58"/>
        <v>1271.2771500000001</v>
      </c>
      <c r="H241" s="227">
        <f t="shared" si="59"/>
        <v>183300</v>
      </c>
      <c r="I241" s="215">
        <f t="shared" ref="I241:I247" si="60">H241*0.97</f>
        <v>177801</v>
      </c>
      <c r="J241" s="175"/>
      <c r="K241" s="47"/>
      <c r="L241" s="46"/>
      <c r="M241">
        <v>183300</v>
      </c>
      <c r="N241" s="6"/>
    </row>
    <row r="242" spans="1:14" ht="18" customHeight="1" x14ac:dyDescent="0.3">
      <c r="A242" s="173"/>
      <c r="B242" s="331"/>
      <c r="C242" s="55" t="s">
        <v>107</v>
      </c>
      <c r="D242" s="55" t="s">
        <v>12</v>
      </c>
      <c r="E242" s="55">
        <v>8.16</v>
      </c>
      <c r="F242" s="129">
        <f t="shared" si="57"/>
        <v>1495.7280000000001</v>
      </c>
      <c r="G242" s="129">
        <f t="shared" si="58"/>
        <v>1450.8561599999998</v>
      </c>
      <c r="H242" s="227">
        <f t="shared" si="59"/>
        <v>183300</v>
      </c>
      <c r="I242" s="215">
        <f t="shared" si="60"/>
        <v>177801</v>
      </c>
      <c r="J242" s="175"/>
      <c r="K242" s="47"/>
      <c r="L242" s="46"/>
      <c r="M242">
        <v>183300</v>
      </c>
      <c r="N242" s="6"/>
    </row>
    <row r="243" spans="1:14" ht="18" customHeight="1" x14ac:dyDescent="0.3">
      <c r="A243" s="173"/>
      <c r="B243" s="331"/>
      <c r="C243" s="55" t="s">
        <v>191</v>
      </c>
      <c r="D243" s="55" t="s">
        <v>12</v>
      </c>
      <c r="E243" s="55">
        <v>8.5500000000000007</v>
      </c>
      <c r="F243" s="129">
        <f t="shared" si="57"/>
        <v>1567.2150000000001</v>
      </c>
      <c r="G243" s="129">
        <f t="shared" si="58"/>
        <v>1520.1985500000001</v>
      </c>
      <c r="H243" s="227">
        <f t="shared" si="59"/>
        <v>183300</v>
      </c>
      <c r="I243" s="215">
        <f t="shared" si="60"/>
        <v>177801</v>
      </c>
      <c r="J243" s="175"/>
      <c r="K243" s="47"/>
      <c r="L243" s="46"/>
      <c r="M243">
        <v>183300</v>
      </c>
      <c r="N243" s="6"/>
    </row>
    <row r="244" spans="1:14" ht="18" customHeight="1" x14ac:dyDescent="0.3">
      <c r="A244" s="173"/>
      <c r="B244" s="331"/>
      <c r="C244" s="55" t="s">
        <v>233</v>
      </c>
      <c r="D244" s="55" t="s">
        <v>12</v>
      </c>
      <c r="E244" s="55">
        <v>13.4</v>
      </c>
      <c r="F244" s="129">
        <f t="shared" si="57"/>
        <v>2331.6</v>
      </c>
      <c r="G244" s="129">
        <f t="shared" si="58"/>
        <v>2261.652</v>
      </c>
      <c r="H244" s="227">
        <f t="shared" si="59"/>
        <v>174000</v>
      </c>
      <c r="I244" s="215">
        <f t="shared" si="60"/>
        <v>168780</v>
      </c>
      <c r="J244" s="175"/>
      <c r="K244" s="47"/>
      <c r="L244" s="46"/>
      <c r="M244">
        <v>174000</v>
      </c>
      <c r="N244" s="6"/>
    </row>
    <row r="245" spans="1:14" ht="18" customHeight="1" x14ac:dyDescent="0.3">
      <c r="A245" s="173"/>
      <c r="B245" s="331"/>
      <c r="C245" s="55" t="s">
        <v>234</v>
      </c>
      <c r="D245" s="55" t="s">
        <v>12</v>
      </c>
      <c r="E245" s="55">
        <v>16.100000000000001</v>
      </c>
      <c r="F245" s="129">
        <f t="shared" si="57"/>
        <v>2801.4000000000005</v>
      </c>
      <c r="G245" s="129">
        <f t="shared" si="58"/>
        <v>2717.3580000000006</v>
      </c>
      <c r="H245" s="227">
        <f t="shared" si="59"/>
        <v>174000</v>
      </c>
      <c r="I245" s="215">
        <f t="shared" si="60"/>
        <v>168780</v>
      </c>
      <c r="J245" s="175"/>
      <c r="K245" s="47"/>
      <c r="L245" s="46"/>
      <c r="M245">
        <v>174000</v>
      </c>
      <c r="N245" s="6"/>
    </row>
    <row r="246" spans="1:14" ht="18" customHeight="1" x14ac:dyDescent="0.3">
      <c r="A246" s="173"/>
      <c r="B246" s="331"/>
      <c r="C246" s="55" t="s">
        <v>235</v>
      </c>
      <c r="D246" s="55" t="s">
        <v>12</v>
      </c>
      <c r="E246" s="55">
        <v>22.88</v>
      </c>
      <c r="F246" s="129">
        <f t="shared" si="57"/>
        <v>3981.12</v>
      </c>
      <c r="G246" s="129">
        <f t="shared" si="58"/>
        <v>3861.6864</v>
      </c>
      <c r="H246" s="227">
        <f t="shared" si="59"/>
        <v>174000</v>
      </c>
      <c r="I246" s="215">
        <f t="shared" si="60"/>
        <v>168780</v>
      </c>
      <c r="J246" s="175"/>
      <c r="K246" s="47"/>
      <c r="L246" s="46"/>
      <c r="M246">
        <v>174000</v>
      </c>
      <c r="N246" s="6"/>
    </row>
    <row r="247" spans="1:14" ht="18" customHeight="1" x14ac:dyDescent="0.3">
      <c r="A247" s="173"/>
      <c r="B247" s="331"/>
      <c r="C247" s="64" t="s">
        <v>200</v>
      </c>
      <c r="D247" s="55" t="s">
        <v>12</v>
      </c>
      <c r="E247" s="64">
        <v>33.1</v>
      </c>
      <c r="F247" s="129">
        <f t="shared" si="57"/>
        <v>6050.68</v>
      </c>
      <c r="G247" s="129">
        <f t="shared" si="58"/>
        <v>5869.1596000000009</v>
      </c>
      <c r="H247" s="227">
        <f t="shared" si="59"/>
        <v>182800</v>
      </c>
      <c r="I247" s="215">
        <f t="shared" si="60"/>
        <v>177316</v>
      </c>
      <c r="J247" s="175"/>
      <c r="K247" s="47"/>
      <c r="L247" s="46"/>
      <c r="M247">
        <v>182800</v>
      </c>
      <c r="N247" s="6"/>
    </row>
    <row r="248" spans="1:14" ht="18" customHeight="1" x14ac:dyDescent="0.3">
      <c r="A248" s="173"/>
      <c r="B248" s="331"/>
      <c r="C248" s="64" t="s">
        <v>236</v>
      </c>
      <c r="D248" s="55" t="s">
        <v>12</v>
      </c>
      <c r="E248" s="64">
        <v>42.5</v>
      </c>
      <c r="F248" s="57">
        <f t="shared" si="57"/>
        <v>7395</v>
      </c>
      <c r="G248" s="57">
        <f t="shared" si="58"/>
        <v>7173.15</v>
      </c>
      <c r="H248" s="227">
        <f t="shared" si="59"/>
        <v>174000</v>
      </c>
      <c r="I248" s="215">
        <f>H248*0.97</f>
        <v>168780</v>
      </c>
      <c r="J248" s="175"/>
      <c r="K248" s="47"/>
      <c r="L248" s="46"/>
      <c r="M248">
        <v>174000</v>
      </c>
      <c r="N248" s="6"/>
    </row>
    <row r="249" spans="1:14" ht="18" customHeight="1" x14ac:dyDescent="0.3">
      <c r="A249" s="173"/>
      <c r="B249" s="331"/>
      <c r="C249" s="69" t="s">
        <v>253</v>
      </c>
      <c r="D249" s="55" t="s">
        <v>12</v>
      </c>
      <c r="E249" s="69">
        <v>54.8</v>
      </c>
      <c r="F249" s="129">
        <f t="shared" si="57"/>
        <v>9677.68</v>
      </c>
      <c r="G249" s="129">
        <f t="shared" si="58"/>
        <v>9387.3495999999996</v>
      </c>
      <c r="H249" s="227">
        <f t="shared" si="59"/>
        <v>176600</v>
      </c>
      <c r="I249" s="146">
        <f>H249*0.97</f>
        <v>171302</v>
      </c>
      <c r="J249" s="175"/>
      <c r="K249" s="47"/>
      <c r="L249" s="46"/>
      <c r="M249">
        <v>176600</v>
      </c>
      <c r="N249" s="6"/>
    </row>
    <row r="250" spans="1:14" ht="18" customHeight="1" thickBot="1" x14ac:dyDescent="0.35">
      <c r="A250" s="173"/>
      <c r="B250" s="332"/>
      <c r="C250" s="157" t="s">
        <v>202</v>
      </c>
      <c r="D250" s="59" t="s">
        <v>12</v>
      </c>
      <c r="E250" s="72">
        <v>62.54</v>
      </c>
      <c r="F250" s="158">
        <f t="shared" si="57"/>
        <v>11044.564</v>
      </c>
      <c r="G250" s="158">
        <f t="shared" si="58"/>
        <v>10713.227080000001</v>
      </c>
      <c r="H250" s="299">
        <f>M250</f>
        <v>176600</v>
      </c>
      <c r="I250" s="221">
        <f>H250*0.97</f>
        <v>171302</v>
      </c>
      <c r="J250" s="175"/>
      <c r="K250" s="47"/>
      <c r="L250" s="46"/>
      <c r="M250">
        <v>176600</v>
      </c>
      <c r="N250" s="6"/>
    </row>
    <row r="251" spans="1:14" ht="22.2" customHeight="1" thickBot="1" x14ac:dyDescent="0.35">
      <c r="A251" s="173"/>
      <c r="B251" s="312" t="s">
        <v>98</v>
      </c>
      <c r="C251" s="313"/>
      <c r="D251" s="313"/>
      <c r="E251" s="313"/>
      <c r="F251" s="313"/>
      <c r="G251" s="313"/>
      <c r="H251" s="313"/>
      <c r="I251" s="313"/>
      <c r="J251" s="175"/>
      <c r="K251" s="47"/>
      <c r="L251" s="46"/>
      <c r="N251" s="6"/>
    </row>
    <row r="252" spans="1:14" ht="19.649999999999999" customHeight="1" thickBot="1" x14ac:dyDescent="0.35">
      <c r="A252" s="173"/>
      <c r="B252" s="314"/>
      <c r="C252" s="103" t="s">
        <v>330</v>
      </c>
      <c r="D252" s="103">
        <v>6</v>
      </c>
      <c r="E252" s="73">
        <v>1.333</v>
      </c>
      <c r="F252" s="74">
        <f>H252*E252/1000</f>
        <v>114.5047</v>
      </c>
      <c r="G252" s="104">
        <f>I252*E252/1000</f>
        <v>111.069559</v>
      </c>
      <c r="H252" s="228">
        <f>M252</f>
        <v>85900</v>
      </c>
      <c r="I252" s="213">
        <f>H252*0.97</f>
        <v>83323</v>
      </c>
      <c r="J252" s="175"/>
      <c r="K252" s="47"/>
      <c r="L252" s="46"/>
      <c r="M252">
        <v>85900</v>
      </c>
      <c r="N252" s="6"/>
    </row>
    <row r="253" spans="1:14" ht="19.649999999999999" customHeight="1" thickBot="1" x14ac:dyDescent="0.35">
      <c r="A253" s="173"/>
      <c r="B253" s="314"/>
      <c r="C253" s="105" t="s">
        <v>329</v>
      </c>
      <c r="D253" s="106">
        <v>6</v>
      </c>
      <c r="E253" s="107">
        <v>1.75</v>
      </c>
      <c r="F253" s="77">
        <f>H253*E253/1000</f>
        <v>150.32499999999999</v>
      </c>
      <c r="G253" s="108">
        <f>I253*E253/1000</f>
        <v>145.81524999999999</v>
      </c>
      <c r="H253" s="219">
        <f>M253</f>
        <v>85900</v>
      </c>
      <c r="I253" s="215">
        <f t="shared" ref="I253:I259" si="61">H253*0.97</f>
        <v>83323</v>
      </c>
      <c r="J253" s="175"/>
      <c r="K253" s="47"/>
      <c r="L253" s="46"/>
      <c r="M253">
        <v>85900</v>
      </c>
      <c r="N253" s="6"/>
    </row>
    <row r="254" spans="1:14" ht="19.649999999999999" customHeight="1" thickBot="1" x14ac:dyDescent="0.35">
      <c r="A254" s="173"/>
      <c r="B254" s="314"/>
      <c r="C254" s="64" t="s">
        <v>331</v>
      </c>
      <c r="D254" s="69">
        <v>6</v>
      </c>
      <c r="E254" s="107">
        <v>2.1669999999999998</v>
      </c>
      <c r="F254" s="77">
        <f t="shared" ref="F254:F259" si="62">H254*E254/1000</f>
        <v>182.89479999999998</v>
      </c>
      <c r="G254" s="108">
        <f t="shared" ref="G254:G259" si="63">I254*E254/1000</f>
        <v>177.40795599999998</v>
      </c>
      <c r="H254" s="219">
        <f t="shared" ref="H254:H258" si="64">M254</f>
        <v>84400</v>
      </c>
      <c r="I254" s="215">
        <f t="shared" si="61"/>
        <v>81868</v>
      </c>
      <c r="J254" s="175"/>
      <c r="K254" s="47"/>
      <c r="L254" s="46"/>
      <c r="M254">
        <v>84400</v>
      </c>
      <c r="N254" s="6"/>
    </row>
    <row r="255" spans="1:14" ht="19.649999999999999" customHeight="1" thickBot="1" x14ac:dyDescent="0.35">
      <c r="A255" s="173"/>
      <c r="B255" s="314"/>
      <c r="C255" s="64" t="s">
        <v>332</v>
      </c>
      <c r="D255" s="69">
        <v>6</v>
      </c>
      <c r="E255" s="107">
        <v>2.4500000000000002</v>
      </c>
      <c r="F255" s="77">
        <f t="shared" si="62"/>
        <v>206.78000000000003</v>
      </c>
      <c r="G255" s="108">
        <f t="shared" si="63"/>
        <v>200.57660000000001</v>
      </c>
      <c r="H255" s="219">
        <f t="shared" si="64"/>
        <v>84400</v>
      </c>
      <c r="I255" s="215">
        <f t="shared" si="61"/>
        <v>81868</v>
      </c>
      <c r="J255" s="175"/>
      <c r="K255" s="47"/>
      <c r="L255" s="46"/>
      <c r="M255">
        <v>84400</v>
      </c>
      <c r="N255" s="6"/>
    </row>
    <row r="256" spans="1:14" ht="19.649999999999999" customHeight="1" thickBot="1" x14ac:dyDescent="0.35">
      <c r="A256" s="173"/>
      <c r="B256" s="314"/>
      <c r="C256" s="64" t="s">
        <v>335</v>
      </c>
      <c r="D256" s="69">
        <v>6</v>
      </c>
      <c r="E256" s="107">
        <v>2.8330000000000002</v>
      </c>
      <c r="F256" s="77">
        <f t="shared" si="62"/>
        <v>239.10520000000002</v>
      </c>
      <c r="G256" s="108">
        <f t="shared" si="63"/>
        <v>231.93204400000002</v>
      </c>
      <c r="H256" s="219">
        <f t="shared" si="64"/>
        <v>84400</v>
      </c>
      <c r="I256" s="215">
        <f t="shared" si="61"/>
        <v>81868</v>
      </c>
      <c r="J256" s="175"/>
      <c r="K256" s="47"/>
      <c r="L256" s="46"/>
      <c r="M256">
        <v>84400</v>
      </c>
      <c r="N256" s="6"/>
    </row>
    <row r="257" spans="1:14" ht="19.649999999999999" customHeight="1" thickBot="1" x14ac:dyDescent="0.35">
      <c r="A257" s="173"/>
      <c r="B257" s="314"/>
      <c r="C257" s="64" t="s">
        <v>333</v>
      </c>
      <c r="D257" s="69">
        <v>6</v>
      </c>
      <c r="E257" s="107">
        <v>3.1669999999999998</v>
      </c>
      <c r="F257" s="77">
        <f t="shared" si="62"/>
        <v>267.29480000000001</v>
      </c>
      <c r="G257" s="108">
        <f t="shared" si="63"/>
        <v>259.27595599999995</v>
      </c>
      <c r="H257" s="219">
        <f t="shared" si="64"/>
        <v>84400</v>
      </c>
      <c r="I257" s="215">
        <f t="shared" si="61"/>
        <v>81868</v>
      </c>
      <c r="J257" s="175"/>
      <c r="K257" s="47"/>
      <c r="L257" s="46"/>
      <c r="M257">
        <v>84400</v>
      </c>
      <c r="N257" s="6"/>
    </row>
    <row r="258" spans="1:14" ht="19.649999999999999" customHeight="1" thickBot="1" x14ac:dyDescent="0.35">
      <c r="A258" s="173"/>
      <c r="B258" s="314"/>
      <c r="C258" s="64" t="s">
        <v>328</v>
      </c>
      <c r="D258" s="69">
        <v>6</v>
      </c>
      <c r="E258" s="107">
        <v>3.95</v>
      </c>
      <c r="F258" s="77">
        <f t="shared" si="62"/>
        <v>333.38</v>
      </c>
      <c r="G258" s="108">
        <f t="shared" si="63"/>
        <v>323.37860000000006</v>
      </c>
      <c r="H258" s="219">
        <f t="shared" si="64"/>
        <v>84400</v>
      </c>
      <c r="I258" s="215">
        <f t="shared" si="61"/>
        <v>81868</v>
      </c>
      <c r="J258" s="175"/>
      <c r="K258" s="47"/>
      <c r="L258" s="46"/>
      <c r="M258">
        <v>84400</v>
      </c>
      <c r="N258" s="6"/>
    </row>
    <row r="259" spans="1:14" ht="19.649999999999999" customHeight="1" thickBot="1" x14ac:dyDescent="0.35">
      <c r="A259" s="173"/>
      <c r="B259" s="314"/>
      <c r="C259" s="72" t="s">
        <v>334</v>
      </c>
      <c r="D259" s="109">
        <v>6</v>
      </c>
      <c r="E259" s="110">
        <v>5</v>
      </c>
      <c r="F259" s="77">
        <f t="shared" si="62"/>
        <v>422</v>
      </c>
      <c r="G259" s="108">
        <f t="shared" si="63"/>
        <v>409.34</v>
      </c>
      <c r="H259" s="219">
        <f>M259</f>
        <v>84400</v>
      </c>
      <c r="I259" s="217">
        <f t="shared" si="61"/>
        <v>81868</v>
      </c>
      <c r="J259" s="175"/>
      <c r="K259" s="47"/>
      <c r="L259" s="46"/>
      <c r="M259">
        <v>84400</v>
      </c>
      <c r="N259" s="6"/>
    </row>
    <row r="260" spans="1:14" ht="19.649999999999999" customHeight="1" thickBot="1" x14ac:dyDescent="0.35">
      <c r="A260" s="173"/>
      <c r="B260" s="298" t="s">
        <v>110</v>
      </c>
      <c r="C260" s="325">
        <f ca="1">TODAY()</f>
        <v>45065</v>
      </c>
      <c r="D260" s="326"/>
      <c r="E260" s="326"/>
      <c r="F260" s="326"/>
      <c r="G260" s="326"/>
      <c r="H260" s="326"/>
      <c r="I260" s="326"/>
      <c r="J260" s="175"/>
      <c r="K260" s="47"/>
      <c r="L260" s="46"/>
      <c r="N260" s="6"/>
    </row>
    <row r="261" spans="1:14" ht="25.05" customHeight="1" thickBot="1" x14ac:dyDescent="0.35">
      <c r="A261" s="173"/>
      <c r="B261" s="170" t="s">
        <v>3</v>
      </c>
      <c r="C261" s="170" t="s">
        <v>4</v>
      </c>
      <c r="D261" s="170" t="s">
        <v>5</v>
      </c>
      <c r="E261" s="170" t="s">
        <v>6</v>
      </c>
      <c r="F261" s="170" t="s">
        <v>7</v>
      </c>
      <c r="G261" s="170" t="s">
        <v>8</v>
      </c>
      <c r="H261" s="170" t="s">
        <v>275</v>
      </c>
      <c r="I261" s="170" t="s">
        <v>276</v>
      </c>
      <c r="J261" s="175"/>
      <c r="K261" s="47"/>
      <c r="L261" s="46"/>
      <c r="N261" s="6"/>
    </row>
    <row r="262" spans="1:14" ht="22.2" customHeight="1" thickBot="1" x14ac:dyDescent="0.35">
      <c r="A262" s="173"/>
      <c r="B262" s="315" t="s">
        <v>269</v>
      </c>
      <c r="C262" s="315"/>
      <c r="D262" s="315"/>
      <c r="E262" s="315"/>
      <c r="F262" s="315"/>
      <c r="G262" s="315"/>
      <c r="H262" s="315"/>
      <c r="I262" s="315"/>
      <c r="J262" s="175"/>
      <c r="K262" s="47"/>
      <c r="L262" s="46"/>
      <c r="N262" s="6"/>
    </row>
    <row r="263" spans="1:14" ht="16.95" customHeight="1" thickBot="1" x14ac:dyDescent="0.35">
      <c r="A263" s="173"/>
      <c r="B263" s="316"/>
      <c r="C263" s="62" t="s">
        <v>99</v>
      </c>
      <c r="D263" s="62">
        <v>6</v>
      </c>
      <c r="E263" s="73">
        <v>1.333</v>
      </c>
      <c r="F263" s="111">
        <f>H263*E263/1000</f>
        <v>172.89010000000002</v>
      </c>
      <c r="G263" s="74">
        <f>I263*E263/1000</f>
        <v>167.703397</v>
      </c>
      <c r="H263" s="228">
        <f>M263</f>
        <v>129700</v>
      </c>
      <c r="I263" s="213">
        <f t="shared" ref="I263:I273" si="65">H263*0.97</f>
        <v>125809</v>
      </c>
      <c r="J263" s="175"/>
      <c r="K263" s="47"/>
      <c r="L263" s="46"/>
      <c r="M263">
        <v>129700</v>
      </c>
      <c r="N263" s="6"/>
    </row>
    <row r="264" spans="1:14" ht="16.95" customHeight="1" thickBot="1" x14ac:dyDescent="0.35">
      <c r="A264" s="173"/>
      <c r="B264" s="316"/>
      <c r="C264" s="64" t="s">
        <v>100</v>
      </c>
      <c r="D264" s="64">
        <v>6</v>
      </c>
      <c r="E264" s="76">
        <v>1.8</v>
      </c>
      <c r="F264" s="112">
        <f>H264*E264/1000</f>
        <v>233.46</v>
      </c>
      <c r="G264" s="77">
        <f>I264*E264/1000</f>
        <v>226.45620000000002</v>
      </c>
      <c r="H264" s="219">
        <f>M264</f>
        <v>129700</v>
      </c>
      <c r="I264" s="215">
        <f t="shared" si="65"/>
        <v>125809</v>
      </c>
      <c r="J264" s="175"/>
      <c r="K264" s="47"/>
      <c r="L264" s="46"/>
      <c r="M264">
        <v>129700</v>
      </c>
      <c r="N264" s="6"/>
    </row>
    <row r="265" spans="1:14" ht="16.95" customHeight="1" thickBot="1" x14ac:dyDescent="0.35">
      <c r="A265" s="173"/>
      <c r="B265" s="316"/>
      <c r="C265" s="64" t="s">
        <v>101</v>
      </c>
      <c r="D265" s="64">
        <v>6</v>
      </c>
      <c r="E265" s="76">
        <v>2.5</v>
      </c>
      <c r="F265" s="112">
        <f t="shared" ref="F265:F272" si="66">H265*E265/1000</f>
        <v>317.25</v>
      </c>
      <c r="G265" s="77">
        <f t="shared" ref="G265:G273" si="67">I265*E265/1000</f>
        <v>307.73250000000002</v>
      </c>
      <c r="H265" s="219">
        <f t="shared" ref="H265:H271" si="68">M265</f>
        <v>126900</v>
      </c>
      <c r="I265" s="215">
        <f t="shared" si="65"/>
        <v>123093</v>
      </c>
      <c r="J265" s="175"/>
      <c r="K265" s="47"/>
      <c r="L265" s="46"/>
      <c r="M265">
        <v>126900</v>
      </c>
      <c r="N265" s="6"/>
    </row>
    <row r="266" spans="1:14" ht="16.95" customHeight="1" thickBot="1" x14ac:dyDescent="0.35">
      <c r="A266" s="173"/>
      <c r="B266" s="316"/>
      <c r="C266" s="64" t="s">
        <v>102</v>
      </c>
      <c r="D266" s="64">
        <v>6</v>
      </c>
      <c r="E266" s="76">
        <v>3.25</v>
      </c>
      <c r="F266" s="112">
        <f t="shared" si="66"/>
        <v>396.17500000000001</v>
      </c>
      <c r="G266" s="77">
        <f t="shared" si="67"/>
        <v>384.28975000000003</v>
      </c>
      <c r="H266" s="219">
        <f t="shared" si="68"/>
        <v>121900</v>
      </c>
      <c r="I266" s="215">
        <f t="shared" si="65"/>
        <v>118243</v>
      </c>
      <c r="J266" s="175"/>
      <c r="K266" s="47"/>
      <c r="L266" s="46"/>
      <c r="M266">
        <v>121900</v>
      </c>
      <c r="N266" s="6"/>
    </row>
    <row r="267" spans="1:14" ht="16.95" customHeight="1" thickBot="1" x14ac:dyDescent="0.35">
      <c r="A267" s="173"/>
      <c r="B267" s="316"/>
      <c r="C267" s="64" t="s">
        <v>103</v>
      </c>
      <c r="D267" s="64">
        <v>6</v>
      </c>
      <c r="E267" s="76">
        <v>4</v>
      </c>
      <c r="F267" s="112">
        <f t="shared" si="66"/>
        <v>487.6</v>
      </c>
      <c r="G267" s="77">
        <f t="shared" si="67"/>
        <v>472.97199999999998</v>
      </c>
      <c r="H267" s="219">
        <f t="shared" si="68"/>
        <v>121900</v>
      </c>
      <c r="I267" s="215">
        <f t="shared" si="65"/>
        <v>118243</v>
      </c>
      <c r="J267" s="175"/>
      <c r="K267" s="47"/>
      <c r="L267" s="46"/>
      <c r="M267">
        <v>121900</v>
      </c>
      <c r="N267" s="6"/>
    </row>
    <row r="268" spans="1:14" ht="16.95" customHeight="1" thickBot="1" x14ac:dyDescent="0.35">
      <c r="A268" s="173"/>
      <c r="B268" s="316"/>
      <c r="C268" s="64" t="s">
        <v>104</v>
      </c>
      <c r="D268" s="64">
        <v>6</v>
      </c>
      <c r="E268" s="76">
        <v>5.3</v>
      </c>
      <c r="F268" s="112">
        <f t="shared" si="66"/>
        <v>646.07000000000005</v>
      </c>
      <c r="G268" s="77">
        <f t="shared" si="67"/>
        <v>626.68790000000001</v>
      </c>
      <c r="H268" s="219">
        <f t="shared" si="68"/>
        <v>121900</v>
      </c>
      <c r="I268" s="215">
        <f t="shared" si="65"/>
        <v>118243</v>
      </c>
      <c r="J268" s="175"/>
      <c r="K268" s="47"/>
      <c r="L268" s="46"/>
      <c r="M268">
        <v>121900</v>
      </c>
      <c r="N268" s="6"/>
    </row>
    <row r="269" spans="1:14" ht="16.95" customHeight="1" thickBot="1" x14ac:dyDescent="0.35">
      <c r="A269" s="173"/>
      <c r="B269" s="316"/>
      <c r="C269" s="64" t="s">
        <v>105</v>
      </c>
      <c r="D269" s="64">
        <v>12</v>
      </c>
      <c r="E269" s="76">
        <v>4.9169999999999998</v>
      </c>
      <c r="F269" s="112">
        <f t="shared" si="66"/>
        <v>599.38229999999999</v>
      </c>
      <c r="G269" s="77">
        <f t="shared" si="67"/>
        <v>581.40083100000004</v>
      </c>
      <c r="H269" s="219">
        <f t="shared" si="68"/>
        <v>121900</v>
      </c>
      <c r="I269" s="215">
        <f t="shared" si="65"/>
        <v>118243</v>
      </c>
      <c r="J269" s="175"/>
      <c r="K269" s="47"/>
      <c r="L269" s="46"/>
      <c r="M269">
        <v>121900</v>
      </c>
      <c r="N269" s="6"/>
    </row>
    <row r="270" spans="1:14" ht="16.95" customHeight="1" thickBot="1" x14ac:dyDescent="0.35">
      <c r="A270" s="173"/>
      <c r="B270" s="316"/>
      <c r="C270" s="64" t="s">
        <v>106</v>
      </c>
      <c r="D270" s="64">
        <v>6</v>
      </c>
      <c r="E270" s="76">
        <v>6.5670000000000002</v>
      </c>
      <c r="F270" s="112">
        <f t="shared" si="66"/>
        <v>786.72659999999996</v>
      </c>
      <c r="G270" s="77">
        <f t="shared" si="67"/>
        <v>763.12480200000005</v>
      </c>
      <c r="H270" s="219">
        <f t="shared" si="68"/>
        <v>119800</v>
      </c>
      <c r="I270" s="215">
        <f t="shared" si="65"/>
        <v>116206</v>
      </c>
      <c r="J270" s="175"/>
      <c r="K270" s="47"/>
      <c r="L270" s="46"/>
      <c r="M270">
        <v>119800</v>
      </c>
      <c r="N270" s="6"/>
    </row>
    <row r="271" spans="1:14" ht="16.95" customHeight="1" thickBot="1" x14ac:dyDescent="0.35">
      <c r="A271" s="173"/>
      <c r="B271" s="316"/>
      <c r="C271" s="64" t="s">
        <v>107</v>
      </c>
      <c r="D271" s="64">
        <v>6</v>
      </c>
      <c r="E271" s="76">
        <v>7.75</v>
      </c>
      <c r="F271" s="112">
        <f t="shared" si="66"/>
        <v>928.45</v>
      </c>
      <c r="G271" s="77">
        <f t="shared" si="67"/>
        <v>900.59649999999999</v>
      </c>
      <c r="H271" s="219">
        <f t="shared" si="68"/>
        <v>119800</v>
      </c>
      <c r="I271" s="215">
        <f t="shared" si="65"/>
        <v>116206</v>
      </c>
      <c r="J271" s="175"/>
      <c r="K271" s="47"/>
      <c r="L271" s="46"/>
      <c r="M271">
        <v>119800</v>
      </c>
      <c r="N271" s="6"/>
    </row>
    <row r="272" spans="1:14" ht="16.95" customHeight="1" thickBot="1" x14ac:dyDescent="0.35">
      <c r="A272" s="173"/>
      <c r="B272" s="316"/>
      <c r="C272" s="64" t="s">
        <v>108</v>
      </c>
      <c r="D272" s="64">
        <v>6</v>
      </c>
      <c r="E272" s="76">
        <v>9.6669999999999998</v>
      </c>
      <c r="F272" s="112">
        <f t="shared" si="66"/>
        <v>1158.1066000000001</v>
      </c>
      <c r="G272" s="77">
        <f t="shared" si="67"/>
        <v>1123.363402</v>
      </c>
      <c r="H272" s="219">
        <f>M272</f>
        <v>119800</v>
      </c>
      <c r="I272" s="215">
        <f t="shared" si="65"/>
        <v>116206</v>
      </c>
      <c r="J272" s="175"/>
      <c r="K272" s="47"/>
      <c r="L272" s="46"/>
      <c r="M272">
        <v>119800</v>
      </c>
      <c r="N272" s="6"/>
    </row>
    <row r="273" spans="1:14" ht="16.95" customHeight="1" thickBot="1" x14ac:dyDescent="0.35">
      <c r="A273" s="173"/>
      <c r="B273" s="316"/>
      <c r="C273" s="72" t="s">
        <v>109</v>
      </c>
      <c r="D273" s="72">
        <v>12</v>
      </c>
      <c r="E273" s="78">
        <v>10.917</v>
      </c>
      <c r="F273" s="113">
        <f>H273*E273/1000</f>
        <v>1353.7080000000001</v>
      </c>
      <c r="G273" s="79">
        <f t="shared" si="67"/>
        <v>1313.0967599999999</v>
      </c>
      <c r="H273" s="229">
        <f>M273</f>
        <v>124000</v>
      </c>
      <c r="I273" s="217">
        <f t="shared" si="65"/>
        <v>120280</v>
      </c>
      <c r="J273" s="175"/>
      <c r="K273" s="47"/>
      <c r="L273" s="46"/>
      <c r="M273">
        <v>124000</v>
      </c>
      <c r="N273" s="6"/>
    </row>
    <row r="274" spans="1:14" ht="126" customHeight="1" thickBot="1" x14ac:dyDescent="0.35">
      <c r="A274" s="173"/>
      <c r="B274" s="281"/>
      <c r="C274" s="275"/>
      <c r="D274" s="275"/>
      <c r="E274" s="288"/>
      <c r="F274" s="289"/>
      <c r="G274" s="289"/>
      <c r="H274" s="290"/>
      <c r="I274" s="276"/>
      <c r="J274" s="175"/>
      <c r="K274" s="47"/>
      <c r="L274" s="46"/>
      <c r="N274" s="6"/>
    </row>
    <row r="275" spans="1:14" ht="25.2" customHeight="1" thickBot="1" x14ac:dyDescent="0.35">
      <c r="A275" s="173"/>
      <c r="B275" s="317" t="s">
        <v>111</v>
      </c>
      <c r="C275" s="317"/>
      <c r="D275" s="317"/>
      <c r="E275" s="317"/>
      <c r="F275" s="317"/>
      <c r="G275" s="317"/>
      <c r="H275" s="317"/>
      <c r="I275" s="317"/>
      <c r="J275" s="177"/>
      <c r="K275" s="45"/>
      <c r="L275" s="47"/>
      <c r="N275" s="6"/>
    </row>
    <row r="276" spans="1:14" ht="16.95" customHeight="1" x14ac:dyDescent="0.3">
      <c r="A276" s="173"/>
      <c r="B276" s="320"/>
      <c r="C276" s="114" t="s">
        <v>112</v>
      </c>
      <c r="D276" s="115" t="s">
        <v>113</v>
      </c>
      <c r="E276" s="116" t="s">
        <v>114</v>
      </c>
      <c r="F276" s="117">
        <f>H276*E276/1000</f>
        <v>64.889999999999986</v>
      </c>
      <c r="G276" s="118">
        <f>I276*E276/1000</f>
        <v>62.943299999999994</v>
      </c>
      <c r="H276" s="225">
        <f>M276</f>
        <v>92700</v>
      </c>
      <c r="I276" s="213">
        <f t="shared" ref="I276:I308" si="69">H276*0.97</f>
        <v>89919</v>
      </c>
      <c r="J276" s="177"/>
      <c r="K276" s="45"/>
      <c r="L276" s="47"/>
      <c r="M276">
        <v>92700</v>
      </c>
      <c r="N276" s="6"/>
    </row>
    <row r="277" spans="1:14" ht="16.95" customHeight="1" x14ac:dyDescent="0.3">
      <c r="A277" s="173"/>
      <c r="B277" s="321"/>
      <c r="C277" s="119" t="s">
        <v>115</v>
      </c>
      <c r="D277" s="120" t="s">
        <v>113</v>
      </c>
      <c r="E277" s="121" t="s">
        <v>116</v>
      </c>
      <c r="F277" s="122">
        <f>H277*E277/1000</f>
        <v>86.489100000000008</v>
      </c>
      <c r="G277" s="123">
        <f>I277*E277/1000</f>
        <v>83.894427000000007</v>
      </c>
      <c r="H277" s="270">
        <f>M277</f>
        <v>92700</v>
      </c>
      <c r="I277" s="215">
        <f t="shared" si="69"/>
        <v>89919</v>
      </c>
      <c r="J277" s="177"/>
      <c r="K277" s="45"/>
      <c r="L277" s="47"/>
      <c r="M277">
        <v>92700</v>
      </c>
      <c r="N277" s="6"/>
    </row>
    <row r="278" spans="1:14" ht="16.95" customHeight="1" x14ac:dyDescent="0.3">
      <c r="A278" s="173"/>
      <c r="B278" s="321"/>
      <c r="C278" s="119" t="s">
        <v>117</v>
      </c>
      <c r="D278" s="120" t="s">
        <v>113</v>
      </c>
      <c r="E278" s="121" t="s">
        <v>118</v>
      </c>
      <c r="F278" s="122">
        <f t="shared" ref="F278:F327" si="70">H278*E278/1000</f>
        <v>105.7302</v>
      </c>
      <c r="G278" s="123">
        <f t="shared" ref="G278:G327" si="71">I278*E278/1000</f>
        <v>102.558294</v>
      </c>
      <c r="H278" s="270">
        <f t="shared" ref="H278:H327" si="72">M278</f>
        <v>90600</v>
      </c>
      <c r="I278" s="215">
        <f t="shared" si="69"/>
        <v>87882</v>
      </c>
      <c r="J278" s="177"/>
      <c r="K278" s="45"/>
      <c r="L278" s="47"/>
      <c r="M278">
        <v>90600</v>
      </c>
      <c r="N278" s="6"/>
    </row>
    <row r="279" spans="1:14" ht="16.95" customHeight="1" x14ac:dyDescent="0.3">
      <c r="A279" s="173"/>
      <c r="B279" s="321"/>
      <c r="C279" s="119" t="s">
        <v>119</v>
      </c>
      <c r="D279" s="120" t="s">
        <v>113</v>
      </c>
      <c r="E279" s="121" t="s">
        <v>118</v>
      </c>
      <c r="F279" s="122">
        <f t="shared" si="70"/>
        <v>108.18090000000001</v>
      </c>
      <c r="G279" s="123">
        <f t="shared" si="71"/>
        <v>104.935473</v>
      </c>
      <c r="H279" s="270">
        <f t="shared" si="72"/>
        <v>92700</v>
      </c>
      <c r="I279" s="215">
        <f t="shared" si="69"/>
        <v>89919</v>
      </c>
      <c r="J279" s="177"/>
      <c r="K279" s="45"/>
      <c r="L279" s="47"/>
      <c r="M279">
        <v>92700</v>
      </c>
      <c r="N279" s="6"/>
    </row>
    <row r="280" spans="1:14" ht="16.95" customHeight="1" x14ac:dyDescent="0.3">
      <c r="A280" s="173"/>
      <c r="B280" s="321"/>
      <c r="C280" s="119" t="s">
        <v>120</v>
      </c>
      <c r="D280" s="120" t="s">
        <v>113</v>
      </c>
      <c r="E280" s="121" t="s">
        <v>121</v>
      </c>
      <c r="F280" s="122">
        <f t="shared" si="70"/>
        <v>135.9</v>
      </c>
      <c r="G280" s="123">
        <f t="shared" si="71"/>
        <v>131.82300000000001</v>
      </c>
      <c r="H280" s="270">
        <f t="shared" si="72"/>
        <v>90600</v>
      </c>
      <c r="I280" s="215">
        <f t="shared" si="69"/>
        <v>87882</v>
      </c>
      <c r="J280" s="177"/>
      <c r="K280" s="45"/>
      <c r="L280" s="47"/>
      <c r="M280">
        <v>90600</v>
      </c>
      <c r="N280" s="6"/>
    </row>
    <row r="281" spans="1:14" ht="16.95" customHeight="1" x14ac:dyDescent="0.3">
      <c r="A281" s="173"/>
      <c r="B281" s="321"/>
      <c r="C281" s="119" t="s">
        <v>304</v>
      </c>
      <c r="D281" s="120" t="s">
        <v>113</v>
      </c>
      <c r="E281" s="121" t="s">
        <v>122</v>
      </c>
      <c r="F281" s="122">
        <f t="shared" si="70"/>
        <v>169.15020000000001</v>
      </c>
      <c r="G281" s="123">
        <f t="shared" si="71"/>
        <v>164.075694</v>
      </c>
      <c r="H281" s="270">
        <f t="shared" si="72"/>
        <v>90600</v>
      </c>
      <c r="I281" s="215">
        <f t="shared" si="69"/>
        <v>87882</v>
      </c>
      <c r="J281" s="177"/>
      <c r="K281" s="45"/>
      <c r="L281" s="47"/>
      <c r="M281">
        <v>90600</v>
      </c>
      <c r="N281" s="6"/>
    </row>
    <row r="282" spans="1:14" ht="16.95" customHeight="1" x14ac:dyDescent="0.3">
      <c r="A282" s="173"/>
      <c r="B282" s="321"/>
      <c r="C282" s="119" t="s">
        <v>123</v>
      </c>
      <c r="D282" s="120" t="s">
        <v>113</v>
      </c>
      <c r="E282" s="121" t="s">
        <v>124</v>
      </c>
      <c r="F282" s="122">
        <f t="shared" si="70"/>
        <v>131.35589999999999</v>
      </c>
      <c r="G282" s="123">
        <f t="shared" si="71"/>
        <v>127.415223</v>
      </c>
      <c r="H282" s="270">
        <f t="shared" si="72"/>
        <v>92700</v>
      </c>
      <c r="I282" s="215">
        <f t="shared" si="69"/>
        <v>89919</v>
      </c>
      <c r="J282" s="177"/>
      <c r="K282" s="45"/>
      <c r="L282" s="47"/>
      <c r="M282">
        <v>92700</v>
      </c>
      <c r="N282" s="6"/>
    </row>
    <row r="283" spans="1:14" ht="16.95" customHeight="1" x14ac:dyDescent="0.3">
      <c r="A283" s="173"/>
      <c r="B283" s="321"/>
      <c r="C283" s="119" t="s">
        <v>125</v>
      </c>
      <c r="D283" s="120" t="s">
        <v>113</v>
      </c>
      <c r="E283" s="121" t="s">
        <v>126</v>
      </c>
      <c r="F283" s="122">
        <f t="shared" si="70"/>
        <v>164.62019999999998</v>
      </c>
      <c r="G283" s="123">
        <f t="shared" si="71"/>
        <v>159.68159399999999</v>
      </c>
      <c r="H283" s="270">
        <f t="shared" si="72"/>
        <v>90600</v>
      </c>
      <c r="I283" s="215">
        <f t="shared" si="69"/>
        <v>87882</v>
      </c>
      <c r="J283" s="177"/>
      <c r="K283" s="45"/>
      <c r="L283" s="47"/>
      <c r="M283">
        <v>90600</v>
      </c>
      <c r="N283" s="6"/>
    </row>
    <row r="284" spans="1:14" ht="16.95" customHeight="1" x14ac:dyDescent="0.3">
      <c r="A284" s="173"/>
      <c r="B284" s="321"/>
      <c r="C284" s="119" t="s">
        <v>127</v>
      </c>
      <c r="D284" s="120" t="s">
        <v>113</v>
      </c>
      <c r="E284" s="121" t="s">
        <v>128</v>
      </c>
      <c r="F284" s="122">
        <f t="shared" si="70"/>
        <v>142.10910000000001</v>
      </c>
      <c r="G284" s="123">
        <f t="shared" si="71"/>
        <v>137.84582699999999</v>
      </c>
      <c r="H284" s="270">
        <f t="shared" si="72"/>
        <v>92700</v>
      </c>
      <c r="I284" s="215">
        <f t="shared" si="69"/>
        <v>89919</v>
      </c>
      <c r="J284" s="177"/>
      <c r="K284" s="45"/>
      <c r="L284" s="47"/>
      <c r="M284">
        <v>92700</v>
      </c>
      <c r="N284" s="6"/>
    </row>
    <row r="285" spans="1:14" ht="16.95" customHeight="1" x14ac:dyDescent="0.3">
      <c r="A285" s="173"/>
      <c r="B285" s="321"/>
      <c r="C285" s="119" t="s">
        <v>129</v>
      </c>
      <c r="D285" s="120" t="s">
        <v>113</v>
      </c>
      <c r="E285" s="121" t="s">
        <v>130</v>
      </c>
      <c r="F285" s="122">
        <f t="shared" si="70"/>
        <v>178.21020000000001</v>
      </c>
      <c r="G285" s="123">
        <f t="shared" si="71"/>
        <v>172.86389399999999</v>
      </c>
      <c r="H285" s="270">
        <f t="shared" si="72"/>
        <v>90600</v>
      </c>
      <c r="I285" s="215">
        <f t="shared" si="69"/>
        <v>87882</v>
      </c>
      <c r="J285" s="177"/>
      <c r="K285" s="45"/>
      <c r="L285" s="47"/>
      <c r="M285">
        <v>90600</v>
      </c>
      <c r="N285" s="6"/>
    </row>
    <row r="286" spans="1:14" ht="16.95" customHeight="1" x14ac:dyDescent="0.3">
      <c r="A286" s="173"/>
      <c r="B286" s="321"/>
      <c r="C286" s="119" t="s">
        <v>131</v>
      </c>
      <c r="D286" s="120" t="s">
        <v>113</v>
      </c>
      <c r="E286" s="121" t="s">
        <v>132</v>
      </c>
      <c r="F286" s="122">
        <f t="shared" si="70"/>
        <v>152</v>
      </c>
      <c r="G286" s="123">
        <f t="shared" si="71"/>
        <v>147.44</v>
      </c>
      <c r="H286" s="270">
        <f t="shared" si="72"/>
        <v>76000</v>
      </c>
      <c r="I286" s="215">
        <f t="shared" si="69"/>
        <v>73720</v>
      </c>
      <c r="J286" s="177"/>
      <c r="K286" s="45"/>
      <c r="L286" s="47"/>
      <c r="M286">
        <v>76000</v>
      </c>
      <c r="N286" s="6"/>
    </row>
    <row r="287" spans="1:14" ht="16.95" customHeight="1" x14ac:dyDescent="0.3">
      <c r="A287" s="173"/>
      <c r="B287" s="321"/>
      <c r="C287" s="119" t="s">
        <v>133</v>
      </c>
      <c r="D287" s="120" t="s">
        <v>113</v>
      </c>
      <c r="E287" s="121" t="s">
        <v>134</v>
      </c>
      <c r="F287" s="122">
        <f t="shared" si="70"/>
        <v>211.92500000000004</v>
      </c>
      <c r="G287" s="123">
        <f t="shared" si="71"/>
        <v>205.56725000000003</v>
      </c>
      <c r="H287" s="270">
        <f t="shared" si="72"/>
        <v>86500</v>
      </c>
      <c r="I287" s="215">
        <f t="shared" si="69"/>
        <v>83905</v>
      </c>
      <c r="J287" s="177"/>
      <c r="K287" s="45"/>
      <c r="L287" s="47"/>
      <c r="M287">
        <v>86500</v>
      </c>
      <c r="N287" s="6"/>
    </row>
    <row r="288" spans="1:14" ht="16.95" customHeight="1" x14ac:dyDescent="0.3">
      <c r="A288" s="173"/>
      <c r="B288" s="321"/>
      <c r="C288" s="119" t="s">
        <v>135</v>
      </c>
      <c r="D288" s="120" t="s">
        <v>113</v>
      </c>
      <c r="E288" s="121" t="s">
        <v>136</v>
      </c>
      <c r="F288" s="122">
        <f t="shared" si="70"/>
        <v>295.39999999999998</v>
      </c>
      <c r="G288" s="123">
        <f t="shared" si="71"/>
        <v>286.53800000000001</v>
      </c>
      <c r="H288" s="270">
        <f t="shared" si="72"/>
        <v>84400</v>
      </c>
      <c r="I288" s="215">
        <f t="shared" si="69"/>
        <v>81868</v>
      </c>
      <c r="J288" s="177"/>
      <c r="K288" s="45"/>
      <c r="L288" s="47"/>
      <c r="M288">
        <v>84400</v>
      </c>
      <c r="N288" s="6"/>
    </row>
    <row r="289" spans="1:14" ht="16.95" customHeight="1" x14ac:dyDescent="0.3">
      <c r="A289" s="173"/>
      <c r="B289" s="321"/>
      <c r="C289" s="119" t="s">
        <v>137</v>
      </c>
      <c r="D289" s="120" t="s">
        <v>113</v>
      </c>
      <c r="E289" s="121" t="s">
        <v>138</v>
      </c>
      <c r="F289" s="122">
        <f t="shared" si="70"/>
        <v>177.70589999999999</v>
      </c>
      <c r="G289" s="123">
        <f t="shared" si="71"/>
        <v>172.37472299999999</v>
      </c>
      <c r="H289" s="270">
        <f t="shared" si="72"/>
        <v>92700</v>
      </c>
      <c r="I289" s="215">
        <f t="shared" si="69"/>
        <v>89919</v>
      </c>
      <c r="J289" s="177"/>
      <c r="K289" s="45"/>
      <c r="L289" s="47"/>
      <c r="M289">
        <v>92700</v>
      </c>
      <c r="N289" s="6"/>
    </row>
    <row r="290" spans="1:14" ht="16.95" customHeight="1" x14ac:dyDescent="0.3">
      <c r="A290" s="173"/>
      <c r="B290" s="321"/>
      <c r="C290" s="119" t="s">
        <v>139</v>
      </c>
      <c r="D290" s="120" t="s">
        <v>113</v>
      </c>
      <c r="E290" s="121" t="s">
        <v>140</v>
      </c>
      <c r="F290" s="122">
        <f t="shared" si="70"/>
        <v>201.80450000000002</v>
      </c>
      <c r="G290" s="123">
        <f t="shared" si="71"/>
        <v>195.75036500000002</v>
      </c>
      <c r="H290" s="270">
        <f t="shared" si="72"/>
        <v>86500</v>
      </c>
      <c r="I290" s="215">
        <f t="shared" si="69"/>
        <v>83905</v>
      </c>
      <c r="J290" s="177"/>
      <c r="K290" s="45"/>
      <c r="L290" s="47"/>
      <c r="M290">
        <v>86500</v>
      </c>
      <c r="N290" s="6"/>
    </row>
    <row r="291" spans="1:14" ht="16.95" customHeight="1" x14ac:dyDescent="0.3">
      <c r="A291" s="173"/>
      <c r="B291" s="321"/>
      <c r="C291" s="119" t="s">
        <v>141</v>
      </c>
      <c r="D291" s="120" t="s">
        <v>113</v>
      </c>
      <c r="E291" s="121" t="s">
        <v>142</v>
      </c>
      <c r="F291" s="122">
        <f t="shared" si="70"/>
        <v>268.14999999999998</v>
      </c>
      <c r="G291" s="123">
        <f t="shared" si="71"/>
        <v>260.10550000000001</v>
      </c>
      <c r="H291" s="270">
        <f t="shared" si="72"/>
        <v>86500</v>
      </c>
      <c r="I291" s="215">
        <f t="shared" si="69"/>
        <v>83905</v>
      </c>
      <c r="J291" s="177"/>
      <c r="K291" s="45"/>
      <c r="L291" s="47"/>
      <c r="M291">
        <v>86500</v>
      </c>
      <c r="N291" s="6"/>
    </row>
    <row r="292" spans="1:14" ht="16.95" customHeight="1" x14ac:dyDescent="0.3">
      <c r="A292" s="173"/>
      <c r="B292" s="321"/>
      <c r="C292" s="119" t="s">
        <v>143</v>
      </c>
      <c r="D292" s="120" t="s">
        <v>113</v>
      </c>
      <c r="E292" s="121" t="s">
        <v>144</v>
      </c>
      <c r="F292" s="122">
        <f t="shared" si="70"/>
        <v>382.07049999999998</v>
      </c>
      <c r="G292" s="123">
        <f t="shared" si="71"/>
        <v>370.608385</v>
      </c>
      <c r="H292" s="270">
        <f t="shared" si="72"/>
        <v>86500</v>
      </c>
      <c r="I292" s="215">
        <f t="shared" si="69"/>
        <v>83905</v>
      </c>
      <c r="J292" s="177"/>
      <c r="K292" s="45"/>
      <c r="L292" s="47"/>
      <c r="M292">
        <v>86500</v>
      </c>
      <c r="N292" s="6"/>
    </row>
    <row r="293" spans="1:14" ht="16.95" customHeight="1" x14ac:dyDescent="0.3">
      <c r="A293" s="173"/>
      <c r="B293" s="321"/>
      <c r="C293" s="119" t="s">
        <v>224</v>
      </c>
      <c r="D293" s="120" t="s">
        <v>113</v>
      </c>
      <c r="E293" s="121" t="s">
        <v>262</v>
      </c>
      <c r="F293" s="122">
        <f t="shared" si="70"/>
        <v>485.3</v>
      </c>
      <c r="G293" s="123">
        <f t="shared" si="71"/>
        <v>470.74099999999999</v>
      </c>
      <c r="H293" s="270">
        <f t="shared" si="72"/>
        <v>84400</v>
      </c>
      <c r="I293" s="215">
        <f t="shared" si="69"/>
        <v>81868</v>
      </c>
      <c r="J293" s="177"/>
      <c r="K293" s="45"/>
      <c r="L293" s="47"/>
      <c r="M293">
        <v>84400</v>
      </c>
      <c r="N293" s="6"/>
    </row>
    <row r="294" spans="1:14" ht="16.95" customHeight="1" x14ac:dyDescent="0.3">
      <c r="A294" s="173"/>
      <c r="B294" s="321"/>
      <c r="C294" s="56" t="s">
        <v>145</v>
      </c>
      <c r="D294" s="55">
        <v>6</v>
      </c>
      <c r="E294" s="64">
        <v>2.8170000000000002</v>
      </c>
      <c r="F294" s="122">
        <f t="shared" si="70"/>
        <v>243.67050000000003</v>
      </c>
      <c r="G294" s="123">
        <f t="shared" si="71"/>
        <v>236.36038500000001</v>
      </c>
      <c r="H294" s="270">
        <f t="shared" si="72"/>
        <v>86500</v>
      </c>
      <c r="I294" s="215">
        <f t="shared" si="69"/>
        <v>83905</v>
      </c>
      <c r="J294" s="177"/>
      <c r="K294" s="45"/>
      <c r="L294" s="47"/>
      <c r="M294">
        <v>86500</v>
      </c>
      <c r="N294" s="6"/>
    </row>
    <row r="295" spans="1:14" ht="16.95" customHeight="1" x14ac:dyDescent="0.3">
      <c r="A295" s="173"/>
      <c r="B295" s="321"/>
      <c r="C295" s="56" t="s">
        <v>146</v>
      </c>
      <c r="D295" s="55">
        <v>6</v>
      </c>
      <c r="E295" s="64">
        <v>4</v>
      </c>
      <c r="F295" s="122">
        <f t="shared" si="70"/>
        <v>343.6</v>
      </c>
      <c r="G295" s="123">
        <f t="shared" si="71"/>
        <v>333.29199999999997</v>
      </c>
      <c r="H295" s="270">
        <f t="shared" si="72"/>
        <v>85900</v>
      </c>
      <c r="I295" s="215">
        <f t="shared" si="69"/>
        <v>83323</v>
      </c>
      <c r="J295" s="177"/>
      <c r="K295" s="45"/>
      <c r="L295" s="47"/>
      <c r="M295">
        <v>85900</v>
      </c>
      <c r="N295" s="6"/>
    </row>
    <row r="296" spans="1:14" ht="16.95" customHeight="1" x14ac:dyDescent="0.3">
      <c r="A296" s="173"/>
      <c r="B296" s="321"/>
      <c r="C296" s="56" t="s">
        <v>147</v>
      </c>
      <c r="D296" s="55">
        <v>6</v>
      </c>
      <c r="E296" s="64">
        <v>3.117</v>
      </c>
      <c r="F296" s="122">
        <f t="shared" si="70"/>
        <v>269.62049999999999</v>
      </c>
      <c r="G296" s="123">
        <f t="shared" si="71"/>
        <v>261.53188499999999</v>
      </c>
      <c r="H296" s="270">
        <f t="shared" si="72"/>
        <v>86500</v>
      </c>
      <c r="I296" s="215">
        <f t="shared" si="69"/>
        <v>83905</v>
      </c>
      <c r="J296" s="177"/>
      <c r="K296" s="45"/>
      <c r="L296" s="47"/>
      <c r="M296">
        <v>86500</v>
      </c>
      <c r="N296" s="6"/>
    </row>
    <row r="297" spans="1:14" ht="16.95" customHeight="1" x14ac:dyDescent="0.3">
      <c r="A297" s="173"/>
      <c r="B297" s="321"/>
      <c r="C297" s="56" t="s">
        <v>148</v>
      </c>
      <c r="D297" s="55">
        <v>6</v>
      </c>
      <c r="E297" s="64">
        <v>4.45</v>
      </c>
      <c r="F297" s="122">
        <f t="shared" si="70"/>
        <v>380.03</v>
      </c>
      <c r="G297" s="123">
        <f t="shared" si="71"/>
        <v>368.62910000000005</v>
      </c>
      <c r="H297" s="270">
        <f t="shared" si="72"/>
        <v>85400</v>
      </c>
      <c r="I297" s="215">
        <f t="shared" si="69"/>
        <v>82838</v>
      </c>
      <c r="J297" s="177"/>
      <c r="K297" s="45"/>
      <c r="L297" s="47"/>
      <c r="M297">
        <v>85400</v>
      </c>
      <c r="N297" s="6"/>
    </row>
    <row r="298" spans="1:14" ht="16.95" customHeight="1" x14ac:dyDescent="0.3">
      <c r="A298" s="173"/>
      <c r="B298" s="321"/>
      <c r="C298" s="56" t="s">
        <v>149</v>
      </c>
      <c r="D298" s="246">
        <v>6</v>
      </c>
      <c r="E298" s="64">
        <v>3.8330000000000002</v>
      </c>
      <c r="F298" s="122">
        <f>H298*E298/1000</f>
        <v>331.55450000000002</v>
      </c>
      <c r="G298" s="123">
        <f>I298*E298/1000</f>
        <v>321.607865</v>
      </c>
      <c r="H298" s="270">
        <f t="shared" si="72"/>
        <v>86500</v>
      </c>
      <c r="I298" s="215">
        <f t="shared" si="69"/>
        <v>83905</v>
      </c>
      <c r="J298" s="177"/>
      <c r="K298" s="45"/>
      <c r="L298" s="47"/>
      <c r="M298">
        <v>86500</v>
      </c>
      <c r="N298" s="6"/>
    </row>
    <row r="299" spans="1:14" ht="16.95" customHeight="1" x14ac:dyDescent="0.3">
      <c r="A299" s="173"/>
      <c r="B299" s="321"/>
      <c r="C299" s="56" t="s">
        <v>150</v>
      </c>
      <c r="D299" s="55">
        <v>12</v>
      </c>
      <c r="E299" s="64">
        <v>5.5</v>
      </c>
      <c r="F299" s="122">
        <f t="shared" si="70"/>
        <v>466.95</v>
      </c>
      <c r="G299" s="123">
        <f t="shared" si="71"/>
        <v>452.94150000000002</v>
      </c>
      <c r="H299" s="270">
        <f t="shared" si="72"/>
        <v>84900</v>
      </c>
      <c r="I299" s="215">
        <f t="shared" si="69"/>
        <v>82353</v>
      </c>
      <c r="J299" s="177"/>
      <c r="K299" s="45"/>
      <c r="L299" s="47"/>
      <c r="M299">
        <v>84900</v>
      </c>
      <c r="N299" s="6"/>
    </row>
    <row r="300" spans="1:14" ht="16.95" customHeight="1" x14ac:dyDescent="0.3">
      <c r="A300" s="173"/>
      <c r="B300" s="321"/>
      <c r="C300" s="101" t="s">
        <v>298</v>
      </c>
      <c r="D300" s="102">
        <v>12</v>
      </c>
      <c r="E300" s="71">
        <v>6.9580000000000002</v>
      </c>
      <c r="F300" s="122">
        <f t="shared" si="70"/>
        <v>587.25520000000006</v>
      </c>
      <c r="G300" s="123">
        <f t="shared" si="71"/>
        <v>569.63754400000005</v>
      </c>
      <c r="H300" s="270">
        <f t="shared" si="72"/>
        <v>84400</v>
      </c>
      <c r="I300" s="215">
        <f t="shared" si="69"/>
        <v>81868</v>
      </c>
      <c r="J300" s="177"/>
      <c r="K300" s="45"/>
      <c r="L300" s="47"/>
      <c r="M300">
        <v>84400</v>
      </c>
      <c r="N300" s="6"/>
    </row>
    <row r="301" spans="1:14" ht="16.95" customHeight="1" x14ac:dyDescent="0.3">
      <c r="A301" s="173"/>
      <c r="B301" s="321"/>
      <c r="C301" s="101" t="s">
        <v>151</v>
      </c>
      <c r="D301" s="102">
        <v>12</v>
      </c>
      <c r="E301" s="71">
        <v>5.5</v>
      </c>
      <c r="F301" s="122">
        <f t="shared" si="70"/>
        <v>475.75</v>
      </c>
      <c r="G301" s="123">
        <f t="shared" si="71"/>
        <v>461.47750000000002</v>
      </c>
      <c r="H301" s="270">
        <f t="shared" si="72"/>
        <v>86500</v>
      </c>
      <c r="I301" s="215">
        <f t="shared" si="69"/>
        <v>83905</v>
      </c>
      <c r="J301" s="177"/>
      <c r="K301" s="45"/>
      <c r="L301" s="47"/>
      <c r="M301">
        <v>86500</v>
      </c>
      <c r="N301" s="6"/>
    </row>
    <row r="302" spans="1:14" ht="16.95" customHeight="1" x14ac:dyDescent="0.3">
      <c r="A302" s="173"/>
      <c r="B302" s="321"/>
      <c r="C302" s="56" t="s">
        <v>152</v>
      </c>
      <c r="D302" s="55">
        <v>12</v>
      </c>
      <c r="E302" s="64">
        <v>7</v>
      </c>
      <c r="F302" s="122">
        <f t="shared" si="70"/>
        <v>605.5</v>
      </c>
      <c r="G302" s="123">
        <f t="shared" si="71"/>
        <v>587.33500000000004</v>
      </c>
      <c r="H302" s="270">
        <f t="shared" si="72"/>
        <v>86500</v>
      </c>
      <c r="I302" s="215">
        <f t="shared" si="69"/>
        <v>83905</v>
      </c>
      <c r="J302" s="177"/>
      <c r="K302" s="45"/>
      <c r="L302" s="47"/>
      <c r="M302">
        <v>86500</v>
      </c>
      <c r="N302" s="6"/>
    </row>
    <row r="303" spans="1:14" ht="16.95" customHeight="1" x14ac:dyDescent="0.3">
      <c r="A303" s="173"/>
      <c r="B303" s="321"/>
      <c r="C303" s="119" t="s">
        <v>153</v>
      </c>
      <c r="D303" s="120" t="s">
        <v>154</v>
      </c>
      <c r="E303" s="121" t="s">
        <v>155</v>
      </c>
      <c r="F303" s="122">
        <f t="shared" si="70"/>
        <v>585.3211</v>
      </c>
      <c r="G303" s="123">
        <f t="shared" si="71"/>
        <v>567.76146699999993</v>
      </c>
      <c r="H303" s="270">
        <f t="shared" si="72"/>
        <v>91700</v>
      </c>
      <c r="I303" s="215">
        <f t="shared" si="69"/>
        <v>88949</v>
      </c>
      <c r="J303" s="177"/>
      <c r="K303" s="45"/>
      <c r="L303" s="47"/>
      <c r="M303">
        <v>91700</v>
      </c>
      <c r="N303" s="6"/>
    </row>
    <row r="304" spans="1:14" ht="16.95" customHeight="1" x14ac:dyDescent="0.3">
      <c r="A304" s="173"/>
      <c r="B304" s="321"/>
      <c r="C304" s="119" t="s">
        <v>156</v>
      </c>
      <c r="D304" s="120" t="s">
        <v>154</v>
      </c>
      <c r="E304" s="121" t="s">
        <v>157</v>
      </c>
      <c r="F304" s="122">
        <f t="shared" si="70"/>
        <v>764.13609999999994</v>
      </c>
      <c r="G304" s="123">
        <f t="shared" si="71"/>
        <v>741.21201699999995</v>
      </c>
      <c r="H304" s="270">
        <f t="shared" si="72"/>
        <v>91700</v>
      </c>
      <c r="I304" s="215">
        <f t="shared" si="69"/>
        <v>88949</v>
      </c>
      <c r="J304" s="177"/>
      <c r="K304" s="45"/>
      <c r="L304" s="47"/>
      <c r="M304">
        <v>91700</v>
      </c>
      <c r="N304" s="6"/>
    </row>
    <row r="305" spans="1:14" ht="16.95" customHeight="1" x14ac:dyDescent="0.3">
      <c r="A305" s="173"/>
      <c r="B305" s="321"/>
      <c r="C305" s="119" t="s">
        <v>158</v>
      </c>
      <c r="D305" s="120" t="s">
        <v>154</v>
      </c>
      <c r="E305" s="121" t="s">
        <v>159</v>
      </c>
      <c r="F305" s="122">
        <f t="shared" si="70"/>
        <v>618.90520000000004</v>
      </c>
      <c r="G305" s="123">
        <f t="shared" si="71"/>
        <v>600.33804399999997</v>
      </c>
      <c r="H305" s="270">
        <f t="shared" si="72"/>
        <v>84400</v>
      </c>
      <c r="I305" s="215">
        <f t="shared" si="69"/>
        <v>81868</v>
      </c>
      <c r="J305" s="177"/>
      <c r="K305" s="45"/>
      <c r="L305" s="47"/>
      <c r="M305">
        <v>84400</v>
      </c>
      <c r="N305" s="6"/>
    </row>
    <row r="306" spans="1:14" ht="16.95" customHeight="1" x14ac:dyDescent="0.3">
      <c r="A306" s="173"/>
      <c r="B306" s="321"/>
      <c r="C306" s="119" t="s">
        <v>160</v>
      </c>
      <c r="D306" s="120" t="s">
        <v>154</v>
      </c>
      <c r="E306" s="121" t="s">
        <v>161</v>
      </c>
      <c r="F306" s="122">
        <f t="shared" si="70"/>
        <v>798.26390000000004</v>
      </c>
      <c r="G306" s="123">
        <f t="shared" si="71"/>
        <v>774.31598299999996</v>
      </c>
      <c r="H306" s="270">
        <f t="shared" si="72"/>
        <v>83300</v>
      </c>
      <c r="I306" s="215">
        <f t="shared" si="69"/>
        <v>80801</v>
      </c>
      <c r="J306" s="177"/>
      <c r="K306" s="45"/>
      <c r="L306" s="47"/>
      <c r="M306">
        <v>83300</v>
      </c>
      <c r="N306" s="6"/>
    </row>
    <row r="307" spans="1:14" ht="16.95" customHeight="1" x14ac:dyDescent="0.3">
      <c r="A307" s="173"/>
      <c r="B307" s="321"/>
      <c r="C307" s="119" t="s">
        <v>162</v>
      </c>
      <c r="D307" s="120" t="s">
        <v>154</v>
      </c>
      <c r="E307" s="121" t="s">
        <v>163</v>
      </c>
      <c r="F307" s="122">
        <f t="shared" si="70"/>
        <v>985.82500000000005</v>
      </c>
      <c r="G307" s="123">
        <f t="shared" si="71"/>
        <v>956.25025000000005</v>
      </c>
      <c r="H307" s="270">
        <f t="shared" si="72"/>
        <v>83900</v>
      </c>
      <c r="I307" s="215">
        <f t="shared" si="69"/>
        <v>81383</v>
      </c>
      <c r="J307" s="177"/>
      <c r="K307" s="45"/>
      <c r="L307" s="47"/>
      <c r="M307">
        <v>83900</v>
      </c>
      <c r="N307" s="6"/>
    </row>
    <row r="308" spans="1:14" ht="16.95" customHeight="1" x14ac:dyDescent="0.3">
      <c r="A308" s="173"/>
      <c r="B308" s="321"/>
      <c r="C308" s="119" t="s">
        <v>164</v>
      </c>
      <c r="D308" s="120" t="s">
        <v>154</v>
      </c>
      <c r="E308" s="121" t="s">
        <v>165</v>
      </c>
      <c r="F308" s="122">
        <f t="shared" si="70"/>
        <v>569.3617999999999</v>
      </c>
      <c r="G308" s="123">
        <f t="shared" si="71"/>
        <v>552.28094599999997</v>
      </c>
      <c r="H308" s="270">
        <f t="shared" si="72"/>
        <v>85400</v>
      </c>
      <c r="I308" s="215">
        <f t="shared" si="69"/>
        <v>82838</v>
      </c>
      <c r="J308" s="177"/>
      <c r="K308" s="45"/>
      <c r="L308" s="47"/>
      <c r="M308">
        <v>85400</v>
      </c>
      <c r="N308" s="6"/>
    </row>
    <row r="309" spans="1:14" ht="16.95" customHeight="1" x14ac:dyDescent="0.3">
      <c r="A309" s="173"/>
      <c r="B309" s="321"/>
      <c r="C309" s="119" t="s">
        <v>166</v>
      </c>
      <c r="D309" s="120" t="s">
        <v>154</v>
      </c>
      <c r="E309" s="121" t="s">
        <v>167</v>
      </c>
      <c r="F309" s="122">
        <f t="shared" si="70"/>
        <v>761.51179999999988</v>
      </c>
      <c r="G309" s="123">
        <f t="shared" si="71"/>
        <v>738.66644599999995</v>
      </c>
      <c r="H309" s="270">
        <f t="shared" si="72"/>
        <v>85400</v>
      </c>
      <c r="I309" s="215">
        <f t="shared" ref="I309:I327" si="73">H309*0.97</f>
        <v>82838</v>
      </c>
      <c r="J309" s="177"/>
      <c r="K309" s="45"/>
      <c r="L309" s="47"/>
      <c r="M309">
        <v>85400</v>
      </c>
      <c r="N309" s="6"/>
    </row>
    <row r="310" spans="1:14" ht="16.95" customHeight="1" x14ac:dyDescent="0.3">
      <c r="A310" s="173"/>
      <c r="B310" s="321"/>
      <c r="C310" s="119" t="s">
        <v>168</v>
      </c>
      <c r="D310" s="120" t="s">
        <v>154</v>
      </c>
      <c r="E310" s="121" t="s">
        <v>169</v>
      </c>
      <c r="F310" s="122">
        <f t="shared" si="70"/>
        <v>787.7052000000001</v>
      </c>
      <c r="G310" s="123">
        <f t="shared" si="71"/>
        <v>764.07404399999996</v>
      </c>
      <c r="H310" s="270">
        <f t="shared" si="72"/>
        <v>84400</v>
      </c>
      <c r="I310" s="215">
        <f t="shared" si="73"/>
        <v>81868</v>
      </c>
      <c r="J310" s="177"/>
      <c r="K310" s="45"/>
      <c r="L310" s="47"/>
      <c r="M310">
        <v>84400</v>
      </c>
      <c r="N310" s="6"/>
    </row>
    <row r="311" spans="1:14" ht="16.95" customHeight="1" x14ac:dyDescent="0.3">
      <c r="A311" s="173"/>
      <c r="B311" s="321"/>
      <c r="C311" s="119" t="s">
        <v>170</v>
      </c>
      <c r="D311" s="120" t="s">
        <v>154</v>
      </c>
      <c r="E311" s="121" t="s">
        <v>171</v>
      </c>
      <c r="F311" s="122">
        <f t="shared" si="70"/>
        <v>1026.8948</v>
      </c>
      <c r="G311" s="123">
        <f t="shared" si="71"/>
        <v>996.08795599999996</v>
      </c>
      <c r="H311" s="270">
        <f t="shared" si="72"/>
        <v>84400</v>
      </c>
      <c r="I311" s="215">
        <f t="shared" si="73"/>
        <v>81868</v>
      </c>
      <c r="J311" s="177"/>
      <c r="K311" s="45"/>
      <c r="L311" s="47"/>
      <c r="M311">
        <v>84400</v>
      </c>
      <c r="N311" s="6"/>
    </row>
    <row r="312" spans="1:14" ht="16.95" customHeight="1" x14ac:dyDescent="0.3">
      <c r="A312" s="173"/>
      <c r="B312" s="321"/>
      <c r="C312" s="119" t="s">
        <v>172</v>
      </c>
      <c r="D312" s="120" t="s">
        <v>154</v>
      </c>
      <c r="E312" s="121" t="s">
        <v>173</v>
      </c>
      <c r="F312" s="122">
        <f t="shared" si="70"/>
        <v>1280.0948000000001</v>
      </c>
      <c r="G312" s="123">
        <f t="shared" si="71"/>
        <v>1241.6919560000001</v>
      </c>
      <c r="H312" s="270">
        <f t="shared" si="72"/>
        <v>84400</v>
      </c>
      <c r="I312" s="215">
        <f t="shared" si="73"/>
        <v>81868</v>
      </c>
      <c r="J312" s="177"/>
      <c r="K312" s="45"/>
      <c r="L312" s="47"/>
      <c r="M312">
        <v>84400</v>
      </c>
      <c r="N312" s="6"/>
    </row>
    <row r="313" spans="1:14" ht="16.95" customHeight="1" x14ac:dyDescent="0.3">
      <c r="A313" s="173"/>
      <c r="B313" s="321"/>
      <c r="C313" s="119" t="s">
        <v>174</v>
      </c>
      <c r="D313" s="120" t="s">
        <v>154</v>
      </c>
      <c r="E313" s="121" t="s">
        <v>175</v>
      </c>
      <c r="F313" s="122">
        <f t="shared" si="70"/>
        <v>853.1801999999999</v>
      </c>
      <c r="G313" s="123">
        <f t="shared" si="71"/>
        <v>827.58479399999999</v>
      </c>
      <c r="H313" s="270">
        <f t="shared" si="72"/>
        <v>90600</v>
      </c>
      <c r="I313" s="215">
        <f t="shared" si="73"/>
        <v>87882</v>
      </c>
      <c r="J313" s="177"/>
      <c r="K313" s="45"/>
      <c r="L313" s="47"/>
      <c r="M313">
        <v>90600</v>
      </c>
      <c r="N313" s="6"/>
    </row>
    <row r="314" spans="1:14" ht="16.95" customHeight="1" x14ac:dyDescent="0.3">
      <c r="A314" s="173"/>
      <c r="B314" s="321"/>
      <c r="C314" s="119" t="s">
        <v>176</v>
      </c>
      <c r="D314" s="120" t="s">
        <v>154</v>
      </c>
      <c r="E314" s="121" t="s">
        <v>177</v>
      </c>
      <c r="F314" s="122">
        <f t="shared" si="70"/>
        <v>1108.0111000000002</v>
      </c>
      <c r="G314" s="123">
        <f t="shared" si="71"/>
        <v>1074.770767</v>
      </c>
      <c r="H314" s="270">
        <f t="shared" si="72"/>
        <v>91700</v>
      </c>
      <c r="I314" s="215">
        <f t="shared" si="73"/>
        <v>88949</v>
      </c>
      <c r="J314" s="177"/>
      <c r="K314" s="45"/>
      <c r="L314" s="47"/>
      <c r="M314">
        <v>91700</v>
      </c>
      <c r="N314" s="6"/>
    </row>
    <row r="315" spans="1:14" ht="16.95" customHeight="1" x14ac:dyDescent="0.3">
      <c r="A315" s="173"/>
      <c r="B315" s="321"/>
      <c r="C315" s="99" t="s">
        <v>178</v>
      </c>
      <c r="D315" s="100">
        <v>12</v>
      </c>
      <c r="E315" s="105">
        <v>14.583</v>
      </c>
      <c r="F315" s="122">
        <f t="shared" si="70"/>
        <v>1238.0967000000001</v>
      </c>
      <c r="G315" s="123">
        <f t="shared" si="71"/>
        <v>1200.9537990000001</v>
      </c>
      <c r="H315" s="270">
        <f t="shared" si="72"/>
        <v>84900</v>
      </c>
      <c r="I315" s="215">
        <f t="shared" si="73"/>
        <v>82353</v>
      </c>
      <c r="J315" s="177"/>
      <c r="K315" s="45"/>
      <c r="L315" s="47"/>
      <c r="M315">
        <v>84900</v>
      </c>
      <c r="N315" s="6"/>
    </row>
    <row r="316" spans="1:14" ht="16.95" customHeight="1" x14ac:dyDescent="0.3">
      <c r="A316" s="173"/>
      <c r="B316" s="321"/>
      <c r="C316" s="99" t="s">
        <v>179</v>
      </c>
      <c r="D316" s="100">
        <v>12</v>
      </c>
      <c r="E316" s="105">
        <v>17.917000000000002</v>
      </c>
      <c r="F316" s="122">
        <f t="shared" si="70"/>
        <v>1530.1118000000001</v>
      </c>
      <c r="G316" s="123">
        <f t="shared" si="71"/>
        <v>1484.2084460000003</v>
      </c>
      <c r="H316" s="270">
        <f t="shared" si="72"/>
        <v>85400</v>
      </c>
      <c r="I316" s="215">
        <f t="shared" si="73"/>
        <v>82838</v>
      </c>
      <c r="J316" s="177"/>
      <c r="K316" s="45"/>
      <c r="L316" s="47"/>
      <c r="M316">
        <v>85400</v>
      </c>
      <c r="N316" s="6"/>
    </row>
    <row r="317" spans="1:14" ht="16.95" customHeight="1" x14ac:dyDescent="0.3">
      <c r="A317" s="173"/>
      <c r="B317" s="321"/>
      <c r="C317" s="99" t="s">
        <v>180</v>
      </c>
      <c r="D317" s="100">
        <v>12</v>
      </c>
      <c r="E317" s="105">
        <v>16.917000000000002</v>
      </c>
      <c r="F317" s="122">
        <f t="shared" si="70"/>
        <v>1639.2573</v>
      </c>
      <c r="G317" s="123">
        <f t="shared" si="71"/>
        <v>1590.0795810000002</v>
      </c>
      <c r="H317" s="270">
        <f t="shared" si="72"/>
        <v>96900</v>
      </c>
      <c r="I317" s="215">
        <f t="shared" si="73"/>
        <v>93993</v>
      </c>
      <c r="J317" s="177"/>
      <c r="K317" s="45"/>
      <c r="L317" s="47"/>
      <c r="M317">
        <v>96900</v>
      </c>
      <c r="N317" s="6"/>
    </row>
    <row r="318" spans="1:14" ht="16.95" customHeight="1" x14ac:dyDescent="0.3">
      <c r="A318" s="173"/>
      <c r="B318" s="321"/>
      <c r="C318" s="99" t="s">
        <v>181</v>
      </c>
      <c r="D318" s="100">
        <v>12</v>
      </c>
      <c r="E318" s="105">
        <v>21.417000000000002</v>
      </c>
      <c r="F318" s="122">
        <f t="shared" si="70"/>
        <v>1963.9389000000001</v>
      </c>
      <c r="G318" s="123">
        <f t="shared" si="71"/>
        <v>1905.0207330000003</v>
      </c>
      <c r="H318" s="270">
        <f t="shared" si="72"/>
        <v>91700</v>
      </c>
      <c r="I318" s="215">
        <f t="shared" si="73"/>
        <v>88949</v>
      </c>
      <c r="J318" s="177"/>
      <c r="K318" s="45"/>
      <c r="L318" s="47"/>
      <c r="M318">
        <v>91700</v>
      </c>
      <c r="N318" s="6"/>
    </row>
    <row r="319" spans="1:14" ht="16.95" customHeight="1" x14ac:dyDescent="0.3">
      <c r="A319" s="173"/>
      <c r="B319" s="321"/>
      <c r="C319" s="99" t="s">
        <v>182</v>
      </c>
      <c r="D319" s="100">
        <v>12</v>
      </c>
      <c r="E319" s="105">
        <v>18.667000000000002</v>
      </c>
      <c r="F319" s="122">
        <f t="shared" si="70"/>
        <v>2090.7040000000002</v>
      </c>
      <c r="G319" s="123">
        <f t="shared" si="71"/>
        <v>2027.98288</v>
      </c>
      <c r="H319" s="270">
        <f t="shared" si="72"/>
        <v>112000</v>
      </c>
      <c r="I319" s="215">
        <f t="shared" si="73"/>
        <v>108640</v>
      </c>
      <c r="J319" s="177"/>
      <c r="K319" s="45"/>
      <c r="L319" s="47"/>
      <c r="M319">
        <v>112000</v>
      </c>
      <c r="N319" s="6"/>
    </row>
    <row r="320" spans="1:14" ht="16.95" customHeight="1" x14ac:dyDescent="0.3">
      <c r="A320" s="173"/>
      <c r="B320" s="321"/>
      <c r="C320" s="56" t="s">
        <v>183</v>
      </c>
      <c r="D320" s="55">
        <v>12</v>
      </c>
      <c r="E320" s="64">
        <v>22.582999999999998</v>
      </c>
      <c r="F320" s="122">
        <f t="shared" si="70"/>
        <v>2247.0084999999999</v>
      </c>
      <c r="G320" s="123">
        <f t="shared" si="71"/>
        <v>2179.5982449999997</v>
      </c>
      <c r="H320" s="270">
        <f t="shared" si="72"/>
        <v>99500</v>
      </c>
      <c r="I320" s="215">
        <f t="shared" si="73"/>
        <v>96515</v>
      </c>
      <c r="J320" s="177"/>
      <c r="K320" s="45"/>
      <c r="L320" s="47"/>
      <c r="M320">
        <v>99500</v>
      </c>
      <c r="N320" s="6"/>
    </row>
    <row r="321" spans="1:14" ht="16.95" customHeight="1" x14ac:dyDescent="0.3">
      <c r="A321" s="173"/>
      <c r="B321" s="321"/>
      <c r="C321" s="99" t="s">
        <v>184</v>
      </c>
      <c r="D321" s="100">
        <v>12</v>
      </c>
      <c r="E321" s="105">
        <v>24.167000000000002</v>
      </c>
      <c r="F321" s="122">
        <f t="shared" si="70"/>
        <v>2240.2809000000002</v>
      </c>
      <c r="G321" s="123">
        <f t="shared" si="71"/>
        <v>2173.0724730000002</v>
      </c>
      <c r="H321" s="270">
        <f t="shared" si="72"/>
        <v>92700</v>
      </c>
      <c r="I321" s="215">
        <f t="shared" si="73"/>
        <v>89919</v>
      </c>
      <c r="J321" s="177"/>
      <c r="K321" s="45"/>
      <c r="L321" s="47"/>
      <c r="M321">
        <v>92700</v>
      </c>
      <c r="N321" s="6"/>
    </row>
    <row r="322" spans="1:14" ht="16.95" customHeight="1" x14ac:dyDescent="0.3">
      <c r="A322" s="173"/>
      <c r="B322" s="321"/>
      <c r="C322" s="99" t="s">
        <v>185</v>
      </c>
      <c r="D322" s="100">
        <v>12</v>
      </c>
      <c r="E322" s="105">
        <v>28.5</v>
      </c>
      <c r="F322" s="122">
        <f t="shared" si="70"/>
        <v>2641.95</v>
      </c>
      <c r="G322" s="123">
        <f t="shared" si="71"/>
        <v>2562.6914999999999</v>
      </c>
      <c r="H322" s="270">
        <f t="shared" si="72"/>
        <v>92700</v>
      </c>
      <c r="I322" s="215">
        <f t="shared" si="73"/>
        <v>89919</v>
      </c>
      <c r="J322" s="177"/>
      <c r="K322" s="45"/>
      <c r="L322" s="47"/>
      <c r="M322">
        <v>92700</v>
      </c>
      <c r="N322" s="6"/>
    </row>
    <row r="323" spans="1:14" ht="16.95" customHeight="1" x14ac:dyDescent="0.3">
      <c r="A323" s="173"/>
      <c r="B323" s="321"/>
      <c r="C323" s="99" t="s">
        <v>186</v>
      </c>
      <c r="D323" s="100">
        <v>12</v>
      </c>
      <c r="E323" s="105">
        <v>32.75</v>
      </c>
      <c r="F323" s="122">
        <f t="shared" si="70"/>
        <v>3258.625</v>
      </c>
      <c r="G323" s="123">
        <f t="shared" si="71"/>
        <v>3160.86625</v>
      </c>
      <c r="H323" s="270">
        <f t="shared" si="72"/>
        <v>99500</v>
      </c>
      <c r="I323" s="215">
        <f t="shared" si="73"/>
        <v>96515</v>
      </c>
      <c r="J323" s="177"/>
      <c r="K323" s="45"/>
      <c r="L323" s="47"/>
      <c r="M323">
        <v>99500</v>
      </c>
      <c r="N323" s="6"/>
    </row>
    <row r="324" spans="1:14" ht="16.95" customHeight="1" x14ac:dyDescent="0.3">
      <c r="A324" s="173"/>
      <c r="B324" s="321"/>
      <c r="C324" s="99" t="s">
        <v>187</v>
      </c>
      <c r="D324" s="100">
        <v>12</v>
      </c>
      <c r="E324" s="105">
        <v>42.332999999999998</v>
      </c>
      <c r="F324" s="122">
        <f t="shared" si="70"/>
        <v>5422.8572999999997</v>
      </c>
      <c r="G324" s="123">
        <f t="shared" si="71"/>
        <v>5260.1715810000005</v>
      </c>
      <c r="H324" s="270">
        <f t="shared" si="72"/>
        <v>128100</v>
      </c>
      <c r="I324" s="215">
        <f t="shared" si="73"/>
        <v>124257</v>
      </c>
      <c r="J324" s="177"/>
      <c r="K324" s="45"/>
      <c r="L324" s="47"/>
      <c r="M324">
        <v>128100</v>
      </c>
      <c r="N324" s="6"/>
    </row>
    <row r="325" spans="1:14" ht="16.95" customHeight="1" x14ac:dyDescent="0.3">
      <c r="A325" s="173"/>
      <c r="B325" s="321"/>
      <c r="C325" s="99" t="s">
        <v>188</v>
      </c>
      <c r="D325" s="100">
        <v>12</v>
      </c>
      <c r="E325" s="105">
        <v>36</v>
      </c>
      <c r="F325" s="122">
        <f t="shared" si="70"/>
        <v>3711.6</v>
      </c>
      <c r="G325" s="123">
        <f t="shared" si="71"/>
        <v>3600.252</v>
      </c>
      <c r="H325" s="270">
        <f t="shared" si="72"/>
        <v>103100</v>
      </c>
      <c r="I325" s="215">
        <f t="shared" si="73"/>
        <v>100007</v>
      </c>
      <c r="J325" s="177"/>
      <c r="K325" s="45"/>
      <c r="L325" s="47"/>
      <c r="M325">
        <v>103100</v>
      </c>
      <c r="N325" s="6"/>
    </row>
    <row r="326" spans="1:14" ht="16.95" customHeight="1" x14ac:dyDescent="0.3">
      <c r="A326" s="173"/>
      <c r="B326" s="321"/>
      <c r="C326" s="99" t="s">
        <v>189</v>
      </c>
      <c r="D326" s="100">
        <v>12</v>
      </c>
      <c r="E326" s="105">
        <v>47.25</v>
      </c>
      <c r="F326" s="122">
        <f t="shared" si="70"/>
        <v>4970.7</v>
      </c>
      <c r="G326" s="123">
        <f t="shared" si="71"/>
        <v>4821.5789999999997</v>
      </c>
      <c r="H326" s="270">
        <f t="shared" si="72"/>
        <v>105200</v>
      </c>
      <c r="I326" s="218">
        <f t="shared" si="73"/>
        <v>102044</v>
      </c>
      <c r="J326" s="177"/>
      <c r="K326" s="45"/>
      <c r="L326" s="47"/>
      <c r="M326">
        <v>105200</v>
      </c>
      <c r="N326" s="6"/>
    </row>
    <row r="327" spans="1:14" ht="16.95" customHeight="1" thickBot="1" x14ac:dyDescent="0.35">
      <c r="A327" s="173"/>
      <c r="B327" s="322"/>
      <c r="C327" s="282" t="s">
        <v>239</v>
      </c>
      <c r="D327" s="283">
        <v>12</v>
      </c>
      <c r="E327" s="284">
        <v>59.17</v>
      </c>
      <c r="F327" s="285">
        <f t="shared" si="70"/>
        <v>8147.7089999999998</v>
      </c>
      <c r="G327" s="124">
        <f t="shared" si="71"/>
        <v>7903.2777300000007</v>
      </c>
      <c r="H327" s="270">
        <f t="shared" si="72"/>
        <v>137700</v>
      </c>
      <c r="I327" s="217">
        <f t="shared" si="73"/>
        <v>133569</v>
      </c>
      <c r="J327" s="177"/>
      <c r="K327" s="45"/>
      <c r="L327" s="47"/>
      <c r="M327">
        <v>137700</v>
      </c>
      <c r="N327" s="6"/>
    </row>
    <row r="328" spans="1:14" ht="22.35" customHeight="1" thickBot="1" x14ac:dyDescent="0.35">
      <c r="A328" s="173"/>
      <c r="B328" s="317" t="s">
        <v>190</v>
      </c>
      <c r="C328" s="317"/>
      <c r="D328" s="317"/>
      <c r="E328" s="317"/>
      <c r="F328" s="317"/>
      <c r="G328" s="317"/>
      <c r="H328" s="317"/>
      <c r="I328" s="317"/>
      <c r="J328" s="175"/>
      <c r="K328" s="47"/>
      <c r="L328" s="46"/>
      <c r="N328" s="6"/>
    </row>
    <row r="329" spans="1:14" ht="16.95" customHeight="1" thickBot="1" x14ac:dyDescent="0.35">
      <c r="A329" s="173"/>
      <c r="B329" s="323"/>
      <c r="C329" s="125" t="s">
        <v>105</v>
      </c>
      <c r="D329" s="126">
        <v>12</v>
      </c>
      <c r="E329" s="127">
        <v>4.75</v>
      </c>
      <c r="F329" s="128">
        <f>H329*E329/1000</f>
        <v>408.02499999999998</v>
      </c>
      <c r="G329" s="128">
        <f>I329*E329/1000</f>
        <v>395.78424999999999</v>
      </c>
      <c r="H329" s="145">
        <f>M329</f>
        <v>85900</v>
      </c>
      <c r="I329" s="146">
        <f t="shared" ref="I329:I348" si="74">H329*0.97</f>
        <v>83323</v>
      </c>
      <c r="J329" s="175"/>
      <c r="K329" s="47"/>
      <c r="L329" s="46"/>
      <c r="M329">
        <v>85900</v>
      </c>
      <c r="N329" s="6"/>
    </row>
    <row r="330" spans="1:14" ht="16.95" customHeight="1" thickBot="1" x14ac:dyDescent="0.35">
      <c r="A330" s="173"/>
      <c r="B330" s="323"/>
      <c r="C330" s="127" t="s">
        <v>106</v>
      </c>
      <c r="D330" s="130">
        <v>12</v>
      </c>
      <c r="E330" s="100">
        <v>6.3330000000000002</v>
      </c>
      <c r="F330" s="123">
        <f>H330*E330/1000</f>
        <v>544.00470000000007</v>
      </c>
      <c r="G330" s="123">
        <f>I330*E330/1000</f>
        <v>527.68455900000004</v>
      </c>
      <c r="H330" s="149">
        <f>M330</f>
        <v>85900</v>
      </c>
      <c r="I330" s="215">
        <f t="shared" si="74"/>
        <v>83323</v>
      </c>
      <c r="J330" s="175"/>
      <c r="K330" s="47"/>
      <c r="L330" s="46"/>
      <c r="M330">
        <v>85900</v>
      </c>
      <c r="N330" s="6"/>
    </row>
    <row r="331" spans="1:14" ht="16.95" customHeight="1" thickBot="1" x14ac:dyDescent="0.35">
      <c r="A331" s="173"/>
      <c r="B331" s="323"/>
      <c r="C331" s="100" t="s">
        <v>107</v>
      </c>
      <c r="D331" s="130">
        <v>12</v>
      </c>
      <c r="E331" s="100">
        <v>7.5</v>
      </c>
      <c r="F331" s="123">
        <f t="shared" ref="F331:F348" si="75">H331*E331/1000</f>
        <v>644.25</v>
      </c>
      <c r="G331" s="123">
        <f t="shared" ref="G331:G348" si="76">I331*E331/1000</f>
        <v>624.92250000000001</v>
      </c>
      <c r="H331" s="149">
        <f t="shared" ref="H331:H347" si="77">M331</f>
        <v>85900</v>
      </c>
      <c r="I331" s="215">
        <f t="shared" si="74"/>
        <v>83323</v>
      </c>
      <c r="J331" s="175"/>
      <c r="K331" s="47"/>
      <c r="L331" s="46"/>
      <c r="M331">
        <v>85900</v>
      </c>
      <c r="N331" s="6"/>
    </row>
    <row r="332" spans="1:14" ht="16.95" customHeight="1" thickBot="1" x14ac:dyDescent="0.35">
      <c r="A332" s="173"/>
      <c r="B332" s="323"/>
      <c r="C332" s="100" t="s">
        <v>191</v>
      </c>
      <c r="D332" s="130">
        <v>12</v>
      </c>
      <c r="E332" s="100">
        <v>8.5830000000000002</v>
      </c>
      <c r="F332" s="123">
        <f t="shared" si="75"/>
        <v>746.721</v>
      </c>
      <c r="G332" s="123">
        <f t="shared" si="76"/>
        <v>724.31937000000005</v>
      </c>
      <c r="H332" s="149">
        <f t="shared" si="77"/>
        <v>87000</v>
      </c>
      <c r="I332" s="215">
        <f t="shared" si="74"/>
        <v>84390</v>
      </c>
      <c r="J332" s="175"/>
      <c r="K332" s="47"/>
      <c r="L332" s="46"/>
      <c r="M332">
        <v>87000</v>
      </c>
      <c r="N332" s="6"/>
    </row>
    <row r="333" spans="1:14" ht="16.95" customHeight="1" thickBot="1" x14ac:dyDescent="0.35">
      <c r="A333" s="173"/>
      <c r="B333" s="323"/>
      <c r="C333" s="100" t="s">
        <v>192</v>
      </c>
      <c r="D333" s="130">
        <v>12</v>
      </c>
      <c r="E333" s="100">
        <v>8.6669999999999998</v>
      </c>
      <c r="F333" s="123">
        <f t="shared" si="75"/>
        <v>754.029</v>
      </c>
      <c r="G333" s="123">
        <f t="shared" si="76"/>
        <v>731.40813000000003</v>
      </c>
      <c r="H333" s="149">
        <f t="shared" si="77"/>
        <v>87000</v>
      </c>
      <c r="I333" s="215">
        <f t="shared" si="74"/>
        <v>84390</v>
      </c>
      <c r="J333" s="175"/>
      <c r="K333" s="47"/>
      <c r="L333" s="46"/>
      <c r="M333">
        <v>87000</v>
      </c>
      <c r="N333" s="6"/>
    </row>
    <row r="334" spans="1:14" ht="16.95" customHeight="1" thickBot="1" x14ac:dyDescent="0.35">
      <c r="A334" s="173"/>
      <c r="B334" s="323"/>
      <c r="C334" s="100" t="s">
        <v>193</v>
      </c>
      <c r="D334" s="130">
        <v>12</v>
      </c>
      <c r="E334" s="100">
        <v>9.8330000000000002</v>
      </c>
      <c r="F334" s="123">
        <f t="shared" si="75"/>
        <v>855.471</v>
      </c>
      <c r="G334" s="123">
        <f t="shared" si="76"/>
        <v>829.80687</v>
      </c>
      <c r="H334" s="149">
        <f t="shared" si="77"/>
        <v>87000</v>
      </c>
      <c r="I334" s="215">
        <f t="shared" si="74"/>
        <v>84390</v>
      </c>
      <c r="J334" s="175"/>
      <c r="K334" s="47"/>
      <c r="L334" s="46"/>
      <c r="M334">
        <v>87000</v>
      </c>
      <c r="N334" s="6"/>
    </row>
    <row r="335" spans="1:14" ht="16.95" customHeight="1" thickBot="1" x14ac:dyDescent="0.35">
      <c r="A335" s="173"/>
      <c r="B335" s="323"/>
      <c r="C335" s="100" t="s">
        <v>108</v>
      </c>
      <c r="D335" s="130">
        <v>12</v>
      </c>
      <c r="E335" s="100">
        <v>9.25</v>
      </c>
      <c r="F335" s="123">
        <f t="shared" si="75"/>
        <v>794.57500000000005</v>
      </c>
      <c r="G335" s="123">
        <f t="shared" si="76"/>
        <v>770.73775000000001</v>
      </c>
      <c r="H335" s="149">
        <f t="shared" si="77"/>
        <v>85900</v>
      </c>
      <c r="I335" s="215">
        <f t="shared" si="74"/>
        <v>83323</v>
      </c>
      <c r="J335" s="175"/>
      <c r="K335" s="47"/>
      <c r="L335" s="46"/>
      <c r="M335">
        <v>85900</v>
      </c>
      <c r="N335" s="6"/>
    </row>
    <row r="336" spans="1:14" ht="16.95" customHeight="1" thickBot="1" x14ac:dyDescent="0.35">
      <c r="A336" s="173"/>
      <c r="B336" s="323"/>
      <c r="C336" s="55" t="s">
        <v>109</v>
      </c>
      <c r="D336" s="130">
        <v>12</v>
      </c>
      <c r="E336" s="55">
        <v>10.417</v>
      </c>
      <c r="F336" s="123">
        <f t="shared" si="75"/>
        <v>894.82029999999997</v>
      </c>
      <c r="G336" s="123">
        <f t="shared" si="76"/>
        <v>867.97569099999998</v>
      </c>
      <c r="H336" s="149">
        <f t="shared" si="77"/>
        <v>85900</v>
      </c>
      <c r="I336" s="215">
        <f t="shared" si="74"/>
        <v>83323</v>
      </c>
      <c r="J336" s="175"/>
      <c r="K336" s="47"/>
      <c r="L336" s="46"/>
      <c r="M336">
        <v>85900</v>
      </c>
      <c r="N336" s="6"/>
    </row>
    <row r="337" spans="1:14" ht="16.95" customHeight="1" thickBot="1" x14ac:dyDescent="0.35">
      <c r="A337" s="173"/>
      <c r="B337" s="323"/>
      <c r="C337" s="100" t="s">
        <v>194</v>
      </c>
      <c r="D337" s="130">
        <v>12</v>
      </c>
      <c r="E337" s="100">
        <v>11.083</v>
      </c>
      <c r="F337" s="123">
        <f t="shared" si="75"/>
        <v>969.76250000000005</v>
      </c>
      <c r="G337" s="123">
        <f t="shared" si="76"/>
        <v>940.669625</v>
      </c>
      <c r="H337" s="149">
        <f t="shared" si="77"/>
        <v>87500</v>
      </c>
      <c r="I337" s="215">
        <f t="shared" si="74"/>
        <v>84875</v>
      </c>
      <c r="J337" s="175"/>
      <c r="K337" s="47"/>
      <c r="L337" s="46"/>
      <c r="M337">
        <v>87500</v>
      </c>
      <c r="N337" s="6"/>
    </row>
    <row r="338" spans="1:14" ht="16.95" customHeight="1" thickBot="1" x14ac:dyDescent="0.35">
      <c r="A338" s="173"/>
      <c r="B338" s="323"/>
      <c r="C338" s="100" t="s">
        <v>195</v>
      </c>
      <c r="D338" s="130">
        <v>12</v>
      </c>
      <c r="E338" s="100">
        <v>12.333</v>
      </c>
      <c r="F338" s="123">
        <f t="shared" si="75"/>
        <v>1079.1375</v>
      </c>
      <c r="G338" s="123">
        <f t="shared" si="76"/>
        <v>1046.763375</v>
      </c>
      <c r="H338" s="149">
        <f t="shared" si="77"/>
        <v>87500</v>
      </c>
      <c r="I338" s="215">
        <f t="shared" si="74"/>
        <v>84875</v>
      </c>
      <c r="J338" s="175"/>
      <c r="K338" s="47"/>
      <c r="L338" s="46"/>
      <c r="M338">
        <v>87500</v>
      </c>
      <c r="N338" s="6"/>
    </row>
    <row r="339" spans="1:14" ht="16.95" customHeight="1" thickBot="1" x14ac:dyDescent="0.35">
      <c r="A339" s="173"/>
      <c r="B339" s="323"/>
      <c r="C339" s="55" t="s">
        <v>196</v>
      </c>
      <c r="D339" s="130">
        <v>12</v>
      </c>
      <c r="E339" s="55">
        <v>12.25</v>
      </c>
      <c r="F339" s="123">
        <f t="shared" si="75"/>
        <v>1071.875</v>
      </c>
      <c r="G339" s="123">
        <f t="shared" si="76"/>
        <v>1039.71875</v>
      </c>
      <c r="H339" s="149">
        <f t="shared" si="77"/>
        <v>87500</v>
      </c>
      <c r="I339" s="215">
        <f t="shared" si="74"/>
        <v>84875</v>
      </c>
      <c r="J339" s="175"/>
      <c r="K339" s="47"/>
      <c r="L339" s="46"/>
      <c r="M339">
        <v>87500</v>
      </c>
      <c r="N339" s="6"/>
    </row>
    <row r="340" spans="1:14" ht="16.95" customHeight="1" thickBot="1" x14ac:dyDescent="0.35">
      <c r="A340" s="173"/>
      <c r="B340" s="323"/>
      <c r="C340" s="100" t="s">
        <v>197</v>
      </c>
      <c r="D340" s="130">
        <v>12</v>
      </c>
      <c r="E340" s="100">
        <v>12.833</v>
      </c>
      <c r="F340" s="123">
        <f t="shared" si="75"/>
        <v>1116.471</v>
      </c>
      <c r="G340" s="123">
        <f t="shared" si="76"/>
        <v>1082.9768700000002</v>
      </c>
      <c r="H340" s="149">
        <f t="shared" si="77"/>
        <v>87000</v>
      </c>
      <c r="I340" s="215">
        <f t="shared" si="74"/>
        <v>84390</v>
      </c>
      <c r="J340" s="175"/>
      <c r="K340" s="47"/>
      <c r="L340" s="46"/>
      <c r="M340">
        <v>87000</v>
      </c>
      <c r="N340" s="6"/>
    </row>
    <row r="341" spans="1:14" ht="16.95" customHeight="1" thickBot="1" x14ac:dyDescent="0.35">
      <c r="A341" s="173"/>
      <c r="B341" s="323"/>
      <c r="C341" s="100" t="s">
        <v>198</v>
      </c>
      <c r="D341" s="130">
        <v>12</v>
      </c>
      <c r="E341" s="100">
        <v>14.417</v>
      </c>
      <c r="F341" s="123">
        <f t="shared" si="75"/>
        <v>1254.279</v>
      </c>
      <c r="G341" s="123">
        <f t="shared" si="76"/>
        <v>1216.6506299999999</v>
      </c>
      <c r="H341" s="149">
        <f t="shared" si="77"/>
        <v>87000</v>
      </c>
      <c r="I341" s="215">
        <f t="shared" si="74"/>
        <v>84390</v>
      </c>
      <c r="J341" s="175"/>
      <c r="K341" s="47"/>
      <c r="L341" s="46"/>
      <c r="M341">
        <v>87000</v>
      </c>
      <c r="N341" s="6"/>
    </row>
    <row r="342" spans="1:14" ht="16.95" customHeight="1" thickBot="1" x14ac:dyDescent="0.35">
      <c r="A342" s="173"/>
      <c r="B342" s="323"/>
      <c r="C342" s="100" t="s">
        <v>199</v>
      </c>
      <c r="D342" s="130">
        <v>12</v>
      </c>
      <c r="E342" s="100">
        <v>17.332999999999998</v>
      </c>
      <c r="F342" s="123">
        <f t="shared" si="75"/>
        <v>1488.9047</v>
      </c>
      <c r="G342" s="123">
        <f t="shared" si="76"/>
        <v>1444.2375589999999</v>
      </c>
      <c r="H342" s="149">
        <f t="shared" si="77"/>
        <v>85900</v>
      </c>
      <c r="I342" s="215">
        <f t="shared" si="74"/>
        <v>83323</v>
      </c>
      <c r="J342" s="175"/>
      <c r="K342" s="47"/>
      <c r="L342" s="46"/>
      <c r="M342">
        <v>85900</v>
      </c>
      <c r="N342" s="6"/>
    </row>
    <row r="343" spans="1:14" ht="16.95" customHeight="1" thickBot="1" x14ac:dyDescent="0.35">
      <c r="A343" s="173"/>
      <c r="B343" s="323"/>
      <c r="C343" s="100" t="s">
        <v>200</v>
      </c>
      <c r="D343" s="130">
        <v>12</v>
      </c>
      <c r="E343" s="100">
        <v>31.917000000000002</v>
      </c>
      <c r="F343" s="123">
        <f t="shared" si="75"/>
        <v>2993.8146000000002</v>
      </c>
      <c r="G343" s="123">
        <f t="shared" si="76"/>
        <v>2904.0001619999998</v>
      </c>
      <c r="H343" s="149">
        <f t="shared" si="77"/>
        <v>93800</v>
      </c>
      <c r="I343" s="215">
        <f t="shared" si="74"/>
        <v>90986</v>
      </c>
      <c r="J343" s="175"/>
      <c r="K343" s="47"/>
      <c r="L343" s="46"/>
      <c r="M343">
        <v>93800</v>
      </c>
      <c r="N343" s="6"/>
    </row>
    <row r="344" spans="1:14" ht="16.95" customHeight="1" thickBot="1" x14ac:dyDescent="0.35">
      <c r="A344" s="173"/>
      <c r="B344" s="323"/>
      <c r="C344" s="55" t="s">
        <v>201</v>
      </c>
      <c r="D344" s="130">
        <v>12</v>
      </c>
      <c r="E344" s="55">
        <v>40</v>
      </c>
      <c r="F344" s="123">
        <f t="shared" si="75"/>
        <v>4164</v>
      </c>
      <c r="G344" s="123">
        <f t="shared" si="76"/>
        <v>4039.08</v>
      </c>
      <c r="H344" s="149">
        <f t="shared" si="77"/>
        <v>104100</v>
      </c>
      <c r="I344" s="215">
        <f t="shared" si="74"/>
        <v>100977</v>
      </c>
      <c r="J344" s="175"/>
      <c r="K344" s="47"/>
      <c r="L344" s="46"/>
      <c r="M344">
        <v>104100</v>
      </c>
      <c r="N344" s="6"/>
    </row>
    <row r="345" spans="1:14" ht="16.95" customHeight="1" thickBot="1" x14ac:dyDescent="0.35">
      <c r="A345" s="173"/>
      <c r="B345" s="323"/>
      <c r="C345" s="55" t="s">
        <v>228</v>
      </c>
      <c r="D345" s="130">
        <v>12</v>
      </c>
      <c r="E345" s="55">
        <v>47.5</v>
      </c>
      <c r="F345" s="123">
        <f t="shared" si="75"/>
        <v>4944.75</v>
      </c>
      <c r="G345" s="123">
        <f t="shared" si="76"/>
        <v>4796.4075000000003</v>
      </c>
      <c r="H345" s="149">
        <f t="shared" si="77"/>
        <v>104100</v>
      </c>
      <c r="I345" s="215">
        <f t="shared" si="74"/>
        <v>100977</v>
      </c>
      <c r="J345" s="175"/>
      <c r="K345" s="47"/>
      <c r="L345" s="46"/>
      <c r="M345">
        <v>104100</v>
      </c>
      <c r="N345" s="6"/>
    </row>
    <row r="346" spans="1:14" ht="16.95" customHeight="1" thickBot="1" x14ac:dyDescent="0.35">
      <c r="A346" s="173"/>
      <c r="B346" s="323"/>
      <c r="C346" s="55" t="s">
        <v>202</v>
      </c>
      <c r="D346" s="130">
        <v>12</v>
      </c>
      <c r="E346" s="55">
        <v>63.582999999999998</v>
      </c>
      <c r="F346" s="123">
        <f t="shared" si="75"/>
        <v>6688.9315999999999</v>
      </c>
      <c r="G346" s="123">
        <f t="shared" si="76"/>
        <v>6488.2636519999996</v>
      </c>
      <c r="H346" s="149">
        <f t="shared" si="77"/>
        <v>105200</v>
      </c>
      <c r="I346" s="215">
        <f t="shared" si="74"/>
        <v>102044</v>
      </c>
      <c r="J346" s="175"/>
      <c r="K346" s="47"/>
      <c r="L346" s="46"/>
      <c r="M346">
        <v>105200</v>
      </c>
      <c r="N346" s="6"/>
    </row>
    <row r="347" spans="1:14" ht="16.95" customHeight="1" thickBot="1" x14ac:dyDescent="0.35">
      <c r="A347" s="173"/>
      <c r="B347" s="323"/>
      <c r="C347" s="102" t="s">
        <v>229</v>
      </c>
      <c r="D347" s="156">
        <v>11.6</v>
      </c>
      <c r="E347" s="102">
        <v>85</v>
      </c>
      <c r="F347" s="123">
        <f t="shared" si="75"/>
        <v>9477.5</v>
      </c>
      <c r="G347" s="123">
        <f t="shared" si="76"/>
        <v>9193.1749999999993</v>
      </c>
      <c r="H347" s="149">
        <f t="shared" si="77"/>
        <v>111500</v>
      </c>
      <c r="I347" s="218">
        <f t="shared" si="74"/>
        <v>108155</v>
      </c>
      <c r="J347" s="175"/>
      <c r="K347" s="47"/>
      <c r="L347" s="46"/>
      <c r="M347">
        <v>111500</v>
      </c>
      <c r="N347" s="6"/>
    </row>
    <row r="348" spans="1:14" ht="16.95" customHeight="1" thickBot="1" x14ac:dyDescent="0.35">
      <c r="A348" s="173"/>
      <c r="B348" s="323"/>
      <c r="C348" s="59" t="s">
        <v>203</v>
      </c>
      <c r="D348" s="131">
        <v>12</v>
      </c>
      <c r="E348" s="59">
        <v>106</v>
      </c>
      <c r="F348" s="124">
        <f t="shared" si="75"/>
        <v>12698.8</v>
      </c>
      <c r="G348" s="124">
        <f t="shared" si="76"/>
        <v>12317.835999999999</v>
      </c>
      <c r="H348" s="229">
        <f>M348</f>
        <v>119800</v>
      </c>
      <c r="I348" s="217">
        <f t="shared" si="74"/>
        <v>116206</v>
      </c>
      <c r="J348" s="175"/>
      <c r="K348" s="47"/>
      <c r="L348" s="46"/>
      <c r="M348">
        <v>119800</v>
      </c>
      <c r="N348" s="6"/>
    </row>
    <row r="349" spans="1:14" ht="19.649999999999999" customHeight="1" thickBot="1" x14ac:dyDescent="0.35">
      <c r="A349" s="173"/>
      <c r="B349" s="298" t="s">
        <v>204</v>
      </c>
      <c r="C349" s="327">
        <f ca="1">TODAY()</f>
        <v>45065</v>
      </c>
      <c r="D349" s="328"/>
      <c r="E349" s="328"/>
      <c r="F349" s="328"/>
      <c r="G349" s="328"/>
      <c r="H349" s="328"/>
      <c r="I349" s="328"/>
      <c r="J349" s="175"/>
      <c r="K349" s="47"/>
      <c r="L349" s="46"/>
      <c r="N349" s="6"/>
    </row>
    <row r="350" spans="1:14" ht="24" customHeight="1" thickBot="1" x14ac:dyDescent="0.35">
      <c r="A350" s="173"/>
      <c r="B350" s="163" t="s">
        <v>3</v>
      </c>
      <c r="C350" s="163" t="s">
        <v>4</v>
      </c>
      <c r="D350" s="163" t="s">
        <v>5</v>
      </c>
      <c r="E350" s="163" t="s">
        <v>6</v>
      </c>
      <c r="F350" s="163" t="s">
        <v>7</v>
      </c>
      <c r="G350" s="163" t="s">
        <v>8</v>
      </c>
      <c r="H350" s="163" t="s">
        <v>275</v>
      </c>
      <c r="I350" s="163" t="s">
        <v>276</v>
      </c>
      <c r="J350" s="176"/>
      <c r="N350" s="6"/>
    </row>
    <row r="351" spans="1:14" ht="22.35" customHeight="1" thickBot="1" x14ac:dyDescent="0.35">
      <c r="A351" s="173"/>
      <c r="B351" s="324" t="s">
        <v>205</v>
      </c>
      <c r="C351" s="324"/>
      <c r="D351" s="324"/>
      <c r="E351" s="324"/>
      <c r="F351" s="324"/>
      <c r="G351" s="324"/>
      <c r="H351" s="324"/>
      <c r="I351" s="324"/>
      <c r="J351" s="175"/>
      <c r="K351" s="47"/>
      <c r="L351" s="46"/>
      <c r="N351" s="6"/>
    </row>
    <row r="352" spans="1:14" ht="18.45" customHeight="1" thickBot="1" x14ac:dyDescent="0.35">
      <c r="A352" s="173"/>
      <c r="B352" s="329"/>
      <c r="C352" s="1" t="s">
        <v>86</v>
      </c>
      <c r="D352" s="1">
        <v>12</v>
      </c>
      <c r="E352" s="1">
        <v>1.55</v>
      </c>
      <c r="F352" s="132">
        <f>H352*E352/1000</f>
        <v>134.07499999999999</v>
      </c>
      <c r="G352" s="48">
        <f>I352*E352/1000</f>
        <v>130.05275</v>
      </c>
      <c r="H352" s="207">
        <f>M352</f>
        <v>86500</v>
      </c>
      <c r="I352" s="204">
        <f t="shared" ref="I352:I371" si="78">0.97*H352</f>
        <v>83905</v>
      </c>
      <c r="J352" s="175"/>
      <c r="K352" s="47"/>
      <c r="L352" s="46"/>
      <c r="M352">
        <v>86500</v>
      </c>
      <c r="N352" s="6"/>
    </row>
    <row r="353" spans="1:14" ht="18.45" customHeight="1" thickBot="1" x14ac:dyDescent="0.35">
      <c r="A353" s="173"/>
      <c r="B353" s="329"/>
      <c r="C353" s="7" t="s">
        <v>206</v>
      </c>
      <c r="D353" s="7">
        <v>9</v>
      </c>
      <c r="E353" s="7">
        <v>2</v>
      </c>
      <c r="F353" s="133">
        <f>H353*E353/1000</f>
        <v>168.8</v>
      </c>
      <c r="G353" s="51">
        <f>I353*E353/1000</f>
        <v>163.73599999999999</v>
      </c>
      <c r="H353" s="209">
        <f>M353</f>
        <v>84400</v>
      </c>
      <c r="I353" s="205">
        <f t="shared" si="78"/>
        <v>81868</v>
      </c>
      <c r="J353" s="175"/>
      <c r="K353" s="47"/>
      <c r="L353" s="46"/>
      <c r="M353">
        <v>84400</v>
      </c>
      <c r="N353" s="6"/>
    </row>
    <row r="354" spans="1:14" ht="18.45" customHeight="1" thickBot="1" x14ac:dyDescent="0.35">
      <c r="A354" s="173"/>
      <c r="B354" s="329"/>
      <c r="C354" s="33" t="s">
        <v>207</v>
      </c>
      <c r="D354" s="33">
        <v>9</v>
      </c>
      <c r="E354" s="33">
        <v>2.1669999999999998</v>
      </c>
      <c r="F354" s="133">
        <f t="shared" ref="F354:F371" si="79">H354*E354/1000</f>
        <v>180.51109999999997</v>
      </c>
      <c r="G354" s="51">
        <f t="shared" ref="G354:G371" si="80">I354*E354/1000</f>
        <v>175.095767</v>
      </c>
      <c r="H354" s="209">
        <f t="shared" ref="H354:H370" si="81">M354</f>
        <v>83300</v>
      </c>
      <c r="I354" s="205">
        <f t="shared" si="78"/>
        <v>80801</v>
      </c>
      <c r="J354" s="175"/>
      <c r="K354" s="47"/>
      <c r="L354" s="46"/>
      <c r="M354">
        <v>83300</v>
      </c>
      <c r="N354" s="6"/>
    </row>
    <row r="355" spans="1:14" ht="18.45" customHeight="1" thickBot="1" x14ac:dyDescent="0.35">
      <c r="A355" s="173"/>
      <c r="B355" s="329"/>
      <c r="C355" s="33" t="s">
        <v>87</v>
      </c>
      <c r="D355" s="33">
        <v>12</v>
      </c>
      <c r="E355" s="33">
        <v>2.5</v>
      </c>
      <c r="F355" s="133">
        <f t="shared" si="79"/>
        <v>198</v>
      </c>
      <c r="G355" s="51">
        <f t="shared" si="80"/>
        <v>192.06</v>
      </c>
      <c r="H355" s="209">
        <f t="shared" si="81"/>
        <v>79200</v>
      </c>
      <c r="I355" s="205">
        <f t="shared" si="78"/>
        <v>76824</v>
      </c>
      <c r="J355" s="175"/>
      <c r="K355" s="47"/>
      <c r="L355" s="46"/>
      <c r="M355">
        <v>79200</v>
      </c>
      <c r="N355" s="6"/>
    </row>
    <row r="356" spans="1:14" ht="18.45" customHeight="1" thickBot="1" x14ac:dyDescent="0.35">
      <c r="A356" s="173"/>
      <c r="B356" s="329"/>
      <c r="C356" s="33" t="s">
        <v>208</v>
      </c>
      <c r="D356" s="33">
        <v>12</v>
      </c>
      <c r="E356" s="33">
        <v>2.8330000000000002</v>
      </c>
      <c r="F356" s="133">
        <f t="shared" si="79"/>
        <v>224.37360000000001</v>
      </c>
      <c r="G356" s="51">
        <f t="shared" si="80"/>
        <v>217.64239200000003</v>
      </c>
      <c r="H356" s="209">
        <f t="shared" si="81"/>
        <v>79200</v>
      </c>
      <c r="I356" s="205">
        <f t="shared" si="78"/>
        <v>76824</v>
      </c>
      <c r="J356" s="175"/>
      <c r="K356" s="47"/>
      <c r="L356" s="46"/>
      <c r="M356">
        <v>79200</v>
      </c>
      <c r="N356" s="6"/>
    </row>
    <row r="357" spans="1:14" ht="18.45" customHeight="1" thickBot="1" x14ac:dyDescent="0.35">
      <c r="A357" s="173"/>
      <c r="B357" s="329"/>
      <c r="C357" s="33" t="s">
        <v>88</v>
      </c>
      <c r="D357" s="33">
        <v>12</v>
      </c>
      <c r="E357" s="33">
        <v>3.1669999999999998</v>
      </c>
      <c r="F357" s="133">
        <f t="shared" si="79"/>
        <v>253.99340000000001</v>
      </c>
      <c r="G357" s="51">
        <f t="shared" si="80"/>
        <v>246.37359799999999</v>
      </c>
      <c r="H357" s="209">
        <f t="shared" si="81"/>
        <v>80200</v>
      </c>
      <c r="I357" s="205">
        <f t="shared" si="78"/>
        <v>77794</v>
      </c>
      <c r="J357" s="175"/>
      <c r="K357" s="47"/>
      <c r="L357" s="46"/>
      <c r="M357">
        <v>80200</v>
      </c>
      <c r="N357" s="6"/>
    </row>
    <row r="358" spans="1:14" ht="18.45" customHeight="1" thickBot="1" x14ac:dyDescent="0.35">
      <c r="A358" s="173"/>
      <c r="B358" s="329"/>
      <c r="C358" s="33" t="s">
        <v>89</v>
      </c>
      <c r="D358" s="33">
        <v>12</v>
      </c>
      <c r="E358" s="33">
        <v>3.875</v>
      </c>
      <c r="F358" s="133">
        <f t="shared" si="79"/>
        <v>296.82499999999999</v>
      </c>
      <c r="G358" s="51">
        <f t="shared" si="80"/>
        <v>287.92025000000001</v>
      </c>
      <c r="H358" s="209">
        <f t="shared" si="81"/>
        <v>76600</v>
      </c>
      <c r="I358" s="205">
        <f t="shared" si="78"/>
        <v>74302</v>
      </c>
      <c r="J358" s="175"/>
      <c r="K358" s="47"/>
      <c r="L358" s="46"/>
      <c r="M358">
        <v>76600</v>
      </c>
      <c r="N358" s="6"/>
    </row>
    <row r="359" spans="1:14" ht="18.45" customHeight="1" thickBot="1" x14ac:dyDescent="0.35">
      <c r="A359" s="173"/>
      <c r="B359" s="329"/>
      <c r="C359" s="7" t="s">
        <v>209</v>
      </c>
      <c r="D359" s="33">
        <v>12</v>
      </c>
      <c r="E359" s="7">
        <v>4.9749999999999996</v>
      </c>
      <c r="F359" s="133">
        <f t="shared" si="79"/>
        <v>388.54750000000001</v>
      </c>
      <c r="G359" s="51">
        <f t="shared" si="80"/>
        <v>376.89107499999994</v>
      </c>
      <c r="H359" s="209">
        <f t="shared" si="81"/>
        <v>78100</v>
      </c>
      <c r="I359" s="205">
        <f t="shared" si="78"/>
        <v>75757</v>
      </c>
      <c r="J359" s="175"/>
      <c r="K359" s="47"/>
      <c r="L359" s="46"/>
      <c r="M359">
        <v>78100</v>
      </c>
      <c r="N359" s="6"/>
    </row>
    <row r="360" spans="1:14" ht="18" customHeight="1" thickBot="1" x14ac:dyDescent="0.35">
      <c r="A360" s="173"/>
      <c r="B360" s="329"/>
      <c r="C360" s="7" t="s">
        <v>210</v>
      </c>
      <c r="D360" s="33">
        <v>12</v>
      </c>
      <c r="E360" s="7">
        <v>5.875</v>
      </c>
      <c r="F360" s="133">
        <f t="shared" si="79"/>
        <v>471.17500000000001</v>
      </c>
      <c r="G360" s="51">
        <f t="shared" si="80"/>
        <v>457.03975000000003</v>
      </c>
      <c r="H360" s="209">
        <f t="shared" si="81"/>
        <v>80200</v>
      </c>
      <c r="I360" s="205">
        <f t="shared" si="78"/>
        <v>77794</v>
      </c>
      <c r="J360" s="175"/>
      <c r="K360" s="47"/>
      <c r="L360" s="46"/>
      <c r="M360">
        <v>80200</v>
      </c>
      <c r="N360" s="6"/>
    </row>
    <row r="361" spans="1:14" ht="18" customHeight="1" thickBot="1" x14ac:dyDescent="0.35">
      <c r="A361" s="173"/>
      <c r="B361" s="329"/>
      <c r="C361" s="7" t="s">
        <v>273</v>
      </c>
      <c r="D361" s="33">
        <v>12</v>
      </c>
      <c r="E361" s="7">
        <v>5.5830000000000002</v>
      </c>
      <c r="F361" s="133">
        <f t="shared" si="79"/>
        <v>546.5757000000001</v>
      </c>
      <c r="G361" s="51">
        <f t="shared" si="80"/>
        <v>530.17842900000005</v>
      </c>
      <c r="H361" s="209">
        <f t="shared" si="81"/>
        <v>97900</v>
      </c>
      <c r="I361" s="205">
        <f t="shared" si="78"/>
        <v>94963</v>
      </c>
      <c r="J361" s="175"/>
      <c r="K361" s="47"/>
      <c r="L361" s="46"/>
      <c r="M361">
        <v>97900</v>
      </c>
      <c r="N361" s="6"/>
    </row>
    <row r="362" spans="1:14" ht="18.45" customHeight="1" thickBot="1" x14ac:dyDescent="0.35">
      <c r="A362" s="173"/>
      <c r="B362" s="329"/>
      <c r="C362" s="7" t="s">
        <v>227</v>
      </c>
      <c r="D362" s="33">
        <v>12</v>
      </c>
      <c r="E362" s="7">
        <v>5.97</v>
      </c>
      <c r="F362" s="133">
        <f t="shared" si="79"/>
        <v>469.24200000000002</v>
      </c>
      <c r="G362" s="51">
        <f t="shared" si="80"/>
        <v>455.16473999999999</v>
      </c>
      <c r="H362" s="209">
        <f t="shared" si="81"/>
        <v>78600</v>
      </c>
      <c r="I362" s="205">
        <f t="shared" si="78"/>
        <v>76242</v>
      </c>
      <c r="J362" s="175"/>
      <c r="K362" s="47"/>
      <c r="L362" s="46"/>
      <c r="M362">
        <v>78600</v>
      </c>
      <c r="N362" s="6"/>
    </row>
    <row r="363" spans="1:14" ht="18.45" customHeight="1" thickBot="1" x14ac:dyDescent="0.35">
      <c r="A363" s="173"/>
      <c r="B363" s="329"/>
      <c r="C363" s="7" t="s">
        <v>211</v>
      </c>
      <c r="D363" s="33">
        <v>12</v>
      </c>
      <c r="E363" s="7">
        <v>7.0830000000000002</v>
      </c>
      <c r="F363" s="133">
        <f t="shared" si="79"/>
        <v>553.18230000000005</v>
      </c>
      <c r="G363" s="51">
        <f t="shared" si="80"/>
        <v>536.58683099999996</v>
      </c>
      <c r="H363" s="209">
        <f t="shared" si="81"/>
        <v>78100</v>
      </c>
      <c r="I363" s="205">
        <f t="shared" si="78"/>
        <v>75757</v>
      </c>
      <c r="J363" s="175"/>
      <c r="K363" s="47"/>
      <c r="L363" s="46"/>
      <c r="M363">
        <v>78100</v>
      </c>
      <c r="N363" s="6"/>
    </row>
    <row r="364" spans="1:14" ht="18.45" customHeight="1" thickBot="1" x14ac:dyDescent="0.35">
      <c r="A364" s="173"/>
      <c r="B364" s="329"/>
      <c r="C364" s="7" t="s">
        <v>212</v>
      </c>
      <c r="D364" s="33">
        <v>12</v>
      </c>
      <c r="E364" s="7">
        <v>7.4169999999999998</v>
      </c>
      <c r="F364" s="133">
        <f t="shared" si="79"/>
        <v>641.57050000000004</v>
      </c>
      <c r="G364" s="51">
        <f t="shared" si="80"/>
        <v>622.32338500000003</v>
      </c>
      <c r="H364" s="209">
        <f t="shared" si="81"/>
        <v>86500</v>
      </c>
      <c r="I364" s="205">
        <f t="shared" si="78"/>
        <v>83905</v>
      </c>
      <c r="J364" s="175"/>
      <c r="K364" s="47"/>
      <c r="L364" s="46"/>
      <c r="M364">
        <v>86500</v>
      </c>
      <c r="N364" s="6"/>
    </row>
    <row r="365" spans="1:14" ht="18.45" customHeight="1" thickBot="1" x14ac:dyDescent="0.35">
      <c r="A365" s="173"/>
      <c r="B365" s="329"/>
      <c r="C365" s="7" t="s">
        <v>213</v>
      </c>
      <c r="D365" s="33">
        <v>12</v>
      </c>
      <c r="E365" s="7">
        <v>9.8330000000000002</v>
      </c>
      <c r="F365" s="133">
        <f t="shared" si="79"/>
        <v>788.60659999999996</v>
      </c>
      <c r="G365" s="51">
        <f t="shared" si="80"/>
        <v>764.94840199999999</v>
      </c>
      <c r="H365" s="209">
        <f t="shared" si="81"/>
        <v>80200</v>
      </c>
      <c r="I365" s="205">
        <f t="shared" si="78"/>
        <v>77794</v>
      </c>
      <c r="J365" s="175"/>
      <c r="K365" s="47"/>
      <c r="L365" s="46"/>
      <c r="M365">
        <v>80200</v>
      </c>
      <c r="N365" s="6"/>
    </row>
    <row r="366" spans="1:14" ht="18.45" customHeight="1" thickBot="1" x14ac:dyDescent="0.35">
      <c r="A366" s="173"/>
      <c r="B366" s="329"/>
      <c r="C366" s="7" t="s">
        <v>214</v>
      </c>
      <c r="D366" s="33">
        <v>12</v>
      </c>
      <c r="E366" s="7">
        <v>11</v>
      </c>
      <c r="F366" s="133">
        <f t="shared" si="79"/>
        <v>882.2</v>
      </c>
      <c r="G366" s="51">
        <f t="shared" si="80"/>
        <v>855.73400000000004</v>
      </c>
      <c r="H366" s="209">
        <f t="shared" si="81"/>
        <v>80200</v>
      </c>
      <c r="I366" s="205">
        <f t="shared" si="78"/>
        <v>77794</v>
      </c>
      <c r="J366" s="175"/>
      <c r="K366" s="47"/>
      <c r="L366" s="46"/>
      <c r="M366">
        <v>80200</v>
      </c>
      <c r="N366" s="6"/>
    </row>
    <row r="367" spans="1:14" ht="18.45" customHeight="1" thickBot="1" x14ac:dyDescent="0.35">
      <c r="A367" s="173"/>
      <c r="B367" s="329"/>
      <c r="C367" s="7" t="s">
        <v>215</v>
      </c>
      <c r="D367" s="33">
        <v>12</v>
      </c>
      <c r="E367" s="7">
        <v>12.417</v>
      </c>
      <c r="F367" s="133">
        <f t="shared" si="79"/>
        <v>989.63490000000002</v>
      </c>
      <c r="G367" s="51">
        <f t="shared" si="80"/>
        <v>959.94585300000006</v>
      </c>
      <c r="H367" s="209">
        <f t="shared" si="81"/>
        <v>79700</v>
      </c>
      <c r="I367" s="205">
        <f t="shared" si="78"/>
        <v>77309</v>
      </c>
      <c r="J367" s="175"/>
      <c r="K367" s="47"/>
      <c r="L367" s="46"/>
      <c r="M367">
        <v>79700</v>
      </c>
      <c r="N367" s="6"/>
    </row>
    <row r="368" spans="1:14" ht="18.45" customHeight="1" thickBot="1" x14ac:dyDescent="0.35">
      <c r="A368" s="173"/>
      <c r="B368" s="329"/>
      <c r="C368" s="7" t="s">
        <v>216</v>
      </c>
      <c r="D368" s="33">
        <v>12</v>
      </c>
      <c r="E368" s="7">
        <v>15.25</v>
      </c>
      <c r="F368" s="133">
        <f t="shared" si="79"/>
        <v>1430.45</v>
      </c>
      <c r="G368" s="51">
        <f t="shared" si="80"/>
        <v>1387.5364999999999</v>
      </c>
      <c r="H368" s="209">
        <f t="shared" si="81"/>
        <v>93800</v>
      </c>
      <c r="I368" s="205">
        <f t="shared" si="78"/>
        <v>90986</v>
      </c>
      <c r="J368" s="175"/>
      <c r="K368" s="47"/>
      <c r="L368" s="46"/>
      <c r="M368">
        <v>93800</v>
      </c>
      <c r="N368" s="6"/>
    </row>
    <row r="369" spans="1:14" ht="18.45" customHeight="1" thickBot="1" x14ac:dyDescent="0.35">
      <c r="A369" s="173"/>
      <c r="B369" s="329"/>
      <c r="C369" s="33" t="s">
        <v>217</v>
      </c>
      <c r="D369" s="33">
        <v>12</v>
      </c>
      <c r="E369" s="33">
        <v>15.7</v>
      </c>
      <c r="F369" s="133">
        <f t="shared" si="79"/>
        <v>1292.1099999999999</v>
      </c>
      <c r="G369" s="51">
        <f t="shared" si="80"/>
        <v>1253.3467000000001</v>
      </c>
      <c r="H369" s="209">
        <f t="shared" si="81"/>
        <v>82300</v>
      </c>
      <c r="I369" s="205">
        <f t="shared" si="78"/>
        <v>79831</v>
      </c>
      <c r="J369" s="175"/>
      <c r="K369" s="47"/>
      <c r="L369" s="46"/>
      <c r="M369">
        <v>82300</v>
      </c>
      <c r="N369" s="6"/>
    </row>
    <row r="370" spans="1:14" ht="18.45" customHeight="1" thickBot="1" x14ac:dyDescent="0.35">
      <c r="A370" s="173"/>
      <c r="B370" s="329"/>
      <c r="C370" s="7" t="s">
        <v>218</v>
      </c>
      <c r="D370" s="33">
        <v>12</v>
      </c>
      <c r="E370" s="7">
        <v>22</v>
      </c>
      <c r="F370" s="133">
        <f t="shared" si="79"/>
        <v>2989.8</v>
      </c>
      <c r="G370" s="51">
        <f t="shared" si="80"/>
        <v>2900.1060000000002</v>
      </c>
      <c r="H370" s="209">
        <f t="shared" si="81"/>
        <v>135900</v>
      </c>
      <c r="I370" s="205">
        <f t="shared" si="78"/>
        <v>131823</v>
      </c>
      <c r="J370" s="175"/>
      <c r="K370" s="47"/>
      <c r="L370" s="46"/>
      <c r="M370">
        <v>135900</v>
      </c>
      <c r="N370" s="6"/>
    </row>
    <row r="371" spans="1:14" ht="18.45" customHeight="1" thickBot="1" x14ac:dyDescent="0.35">
      <c r="A371" s="173"/>
      <c r="B371" s="329"/>
      <c r="C371" s="134" t="s">
        <v>219</v>
      </c>
      <c r="D371" s="134">
        <v>12</v>
      </c>
      <c r="E371" s="134">
        <v>25.332999999999998</v>
      </c>
      <c r="F371" s="133">
        <f t="shared" si="79"/>
        <v>3442.7546999999995</v>
      </c>
      <c r="G371" s="51">
        <f t="shared" si="80"/>
        <v>3339.4720589999997</v>
      </c>
      <c r="H371" s="211">
        <f>M371</f>
        <v>135900</v>
      </c>
      <c r="I371" s="206">
        <f t="shared" si="78"/>
        <v>131823</v>
      </c>
      <c r="J371" s="175"/>
      <c r="K371" s="47"/>
      <c r="L371" s="46"/>
      <c r="M371">
        <v>135900</v>
      </c>
      <c r="N371" s="6"/>
    </row>
    <row r="372" spans="1:14" ht="22.35" customHeight="1" thickBot="1" x14ac:dyDescent="0.35">
      <c r="A372" s="173"/>
      <c r="B372" s="346" t="s">
        <v>220</v>
      </c>
      <c r="C372" s="346"/>
      <c r="D372" s="346"/>
      <c r="E372" s="346"/>
      <c r="F372" s="346"/>
      <c r="G372" s="346"/>
      <c r="H372" s="346"/>
      <c r="I372" s="346"/>
      <c r="J372" s="175"/>
      <c r="K372" s="47"/>
      <c r="L372" s="46"/>
      <c r="N372" s="6"/>
    </row>
    <row r="373" spans="1:14" ht="18.45" customHeight="1" thickBot="1" x14ac:dyDescent="0.35">
      <c r="A373" s="173"/>
      <c r="B373" s="311"/>
      <c r="C373" s="27">
        <v>6.5</v>
      </c>
      <c r="D373" s="26">
        <v>12</v>
      </c>
      <c r="E373" s="135">
        <v>6.25</v>
      </c>
      <c r="F373" s="136">
        <f>H373*E373/1000</f>
        <v>635</v>
      </c>
      <c r="G373" s="137">
        <f>I373*E373/1000</f>
        <v>615.95000000000005</v>
      </c>
      <c r="H373" s="230">
        <f>M373</f>
        <v>101600</v>
      </c>
      <c r="I373" s="204">
        <f t="shared" ref="I373:I385" si="82">H373*0.97</f>
        <v>98552</v>
      </c>
      <c r="J373" s="175"/>
      <c r="K373" s="47"/>
      <c r="L373" s="46"/>
      <c r="M373">
        <v>101600</v>
      </c>
      <c r="N373" s="6"/>
    </row>
    <row r="374" spans="1:14" ht="18.45" customHeight="1" thickBot="1" x14ac:dyDescent="0.35">
      <c r="A374" s="173"/>
      <c r="B374" s="311"/>
      <c r="C374" s="33">
        <v>8</v>
      </c>
      <c r="D374" s="16">
        <v>12</v>
      </c>
      <c r="E374" s="138">
        <v>7.4169999999999998</v>
      </c>
      <c r="F374" s="232">
        <f>H374*E374/1000</f>
        <v>628.21990000000005</v>
      </c>
      <c r="G374" s="32">
        <f>I374*E374/1000</f>
        <v>609.37330299999996</v>
      </c>
      <c r="H374" s="271">
        <f>M374</f>
        <v>84700</v>
      </c>
      <c r="I374" s="205">
        <f t="shared" si="82"/>
        <v>82159</v>
      </c>
      <c r="J374" s="175"/>
      <c r="K374" s="47"/>
      <c r="L374" s="46"/>
      <c r="M374">
        <v>84700</v>
      </c>
      <c r="N374" s="6"/>
    </row>
    <row r="375" spans="1:14" ht="18.45" customHeight="1" thickBot="1" x14ac:dyDescent="0.35">
      <c r="A375" s="173"/>
      <c r="B375" s="311"/>
      <c r="C375" s="33">
        <v>10</v>
      </c>
      <c r="D375" s="16">
        <v>12</v>
      </c>
      <c r="E375" s="138">
        <v>8.9749999999999996</v>
      </c>
      <c r="F375" s="232">
        <f t="shared" ref="F375:F385" si="83">H375*E375/1000</f>
        <v>770.95249999999999</v>
      </c>
      <c r="G375" s="32">
        <f t="shared" ref="G375:G385" si="84">I375*E375/1000</f>
        <v>747.82392499999992</v>
      </c>
      <c r="H375" s="271">
        <f t="shared" ref="H375:H384" si="85">M375</f>
        <v>85900</v>
      </c>
      <c r="I375" s="205">
        <f t="shared" si="82"/>
        <v>83323</v>
      </c>
      <c r="J375" s="175"/>
      <c r="K375" s="47"/>
      <c r="L375" s="46"/>
      <c r="M375">
        <v>85900</v>
      </c>
      <c r="N375" s="6"/>
    </row>
    <row r="376" spans="1:14" ht="18.45" customHeight="1" thickBot="1" x14ac:dyDescent="0.35">
      <c r="A376" s="173"/>
      <c r="B376" s="311"/>
      <c r="C376" s="33">
        <v>12</v>
      </c>
      <c r="D376" s="16">
        <v>12</v>
      </c>
      <c r="E376" s="138">
        <v>10.833</v>
      </c>
      <c r="F376" s="232">
        <f t="shared" si="83"/>
        <v>986.88630000000001</v>
      </c>
      <c r="G376" s="32">
        <f t="shared" si="84"/>
        <v>957.27971100000002</v>
      </c>
      <c r="H376" s="271">
        <f t="shared" si="85"/>
        <v>91100</v>
      </c>
      <c r="I376" s="205">
        <f t="shared" si="82"/>
        <v>88367</v>
      </c>
      <c r="J376" s="175"/>
      <c r="K376" s="47"/>
      <c r="L376" s="46"/>
      <c r="M376">
        <v>91100</v>
      </c>
      <c r="N376" s="6"/>
    </row>
    <row r="377" spans="1:14" ht="18.45" customHeight="1" thickBot="1" x14ac:dyDescent="0.35">
      <c r="A377" s="173"/>
      <c r="B377" s="311"/>
      <c r="C377" s="33">
        <v>14</v>
      </c>
      <c r="D377" s="16">
        <v>12</v>
      </c>
      <c r="E377" s="138">
        <v>12.75</v>
      </c>
      <c r="F377" s="232">
        <f t="shared" si="83"/>
        <v>1161.5250000000001</v>
      </c>
      <c r="G377" s="32">
        <f t="shared" si="84"/>
        <v>1126.6792499999999</v>
      </c>
      <c r="H377" s="271">
        <f t="shared" si="85"/>
        <v>91100</v>
      </c>
      <c r="I377" s="205">
        <f t="shared" si="82"/>
        <v>88367</v>
      </c>
      <c r="J377" s="175"/>
      <c r="K377" s="47"/>
      <c r="L377" s="46"/>
      <c r="M377">
        <v>91100</v>
      </c>
      <c r="N377" s="6"/>
    </row>
    <row r="378" spans="1:14" ht="18.45" customHeight="1" thickBot="1" x14ac:dyDescent="0.35">
      <c r="A378" s="173"/>
      <c r="B378" s="311"/>
      <c r="C378" s="33">
        <v>16</v>
      </c>
      <c r="D378" s="16">
        <v>12</v>
      </c>
      <c r="E378" s="138">
        <v>14.917</v>
      </c>
      <c r="F378" s="232">
        <f t="shared" si="83"/>
        <v>1358.9386999999999</v>
      </c>
      <c r="G378" s="32">
        <f t="shared" si="84"/>
        <v>1318.170539</v>
      </c>
      <c r="H378" s="271">
        <f t="shared" si="85"/>
        <v>91100</v>
      </c>
      <c r="I378" s="205">
        <f t="shared" si="82"/>
        <v>88367</v>
      </c>
      <c r="J378" s="175"/>
      <c r="K378" s="47"/>
      <c r="L378" s="46"/>
      <c r="M378">
        <v>91100</v>
      </c>
      <c r="N378" s="6"/>
    </row>
    <row r="379" spans="1:14" ht="18.45" customHeight="1" thickBot="1" x14ac:dyDescent="0.35">
      <c r="A379" s="173"/>
      <c r="B379" s="311"/>
      <c r="C379" s="7">
        <v>18</v>
      </c>
      <c r="D379" s="16">
        <v>12</v>
      </c>
      <c r="E379" s="9">
        <v>16.917000000000002</v>
      </c>
      <c r="F379" s="232">
        <f t="shared" si="83"/>
        <v>1541.1387000000002</v>
      </c>
      <c r="G379" s="32">
        <f t="shared" si="84"/>
        <v>1494.9045390000001</v>
      </c>
      <c r="H379" s="271">
        <f t="shared" si="85"/>
        <v>91100</v>
      </c>
      <c r="I379" s="205">
        <f t="shared" si="82"/>
        <v>88367</v>
      </c>
      <c r="J379" s="175"/>
      <c r="K379" s="47"/>
      <c r="L379" s="46"/>
      <c r="M379">
        <v>91100</v>
      </c>
      <c r="N379" s="6"/>
    </row>
    <row r="380" spans="1:14" ht="18.45" customHeight="1" thickBot="1" x14ac:dyDescent="0.35">
      <c r="A380" s="173"/>
      <c r="B380" s="311"/>
      <c r="C380" s="7">
        <v>20</v>
      </c>
      <c r="D380" s="16">
        <v>12</v>
      </c>
      <c r="E380" s="9">
        <v>19.082999999999998</v>
      </c>
      <c r="F380" s="232">
        <f t="shared" si="83"/>
        <v>2415.9078</v>
      </c>
      <c r="G380" s="32">
        <f t="shared" si="84"/>
        <v>2343.4305659999995</v>
      </c>
      <c r="H380" s="271">
        <f t="shared" si="85"/>
        <v>126600</v>
      </c>
      <c r="I380" s="205">
        <f t="shared" si="82"/>
        <v>122802</v>
      </c>
      <c r="J380" s="175"/>
      <c r="K380" s="47"/>
      <c r="L380" s="46"/>
      <c r="M380">
        <v>126600</v>
      </c>
      <c r="N380" s="6"/>
    </row>
    <row r="381" spans="1:14" ht="18.45" customHeight="1" thickBot="1" x14ac:dyDescent="0.35">
      <c r="A381" s="173"/>
      <c r="B381" s="311"/>
      <c r="C381" s="7">
        <v>22</v>
      </c>
      <c r="D381" s="16">
        <v>12</v>
      </c>
      <c r="E381" s="9">
        <v>21.917000000000002</v>
      </c>
      <c r="F381" s="232">
        <f t="shared" si="83"/>
        <v>2774.6922000000004</v>
      </c>
      <c r="G381" s="32">
        <f t="shared" si="84"/>
        <v>2691.4514340000005</v>
      </c>
      <c r="H381" s="271">
        <f t="shared" si="85"/>
        <v>126600</v>
      </c>
      <c r="I381" s="205">
        <f t="shared" si="82"/>
        <v>122802</v>
      </c>
      <c r="J381" s="175"/>
      <c r="K381" s="47"/>
      <c r="L381" s="46"/>
      <c r="M381">
        <v>126600</v>
      </c>
      <c r="N381" s="6"/>
    </row>
    <row r="382" spans="1:14" ht="18.45" customHeight="1" thickBot="1" x14ac:dyDescent="0.35">
      <c r="A382" s="173"/>
      <c r="B382" s="311"/>
      <c r="C382" s="7">
        <v>24</v>
      </c>
      <c r="D382" s="16">
        <v>12</v>
      </c>
      <c r="E382" s="9">
        <v>24.75</v>
      </c>
      <c r="F382" s="232">
        <f t="shared" si="83"/>
        <v>3133.35</v>
      </c>
      <c r="G382" s="32">
        <f t="shared" si="84"/>
        <v>3039.3494999999998</v>
      </c>
      <c r="H382" s="271">
        <f t="shared" si="85"/>
        <v>126600</v>
      </c>
      <c r="I382" s="205">
        <f t="shared" si="82"/>
        <v>122802</v>
      </c>
      <c r="J382" s="175"/>
      <c r="K382" s="47"/>
      <c r="L382" s="46"/>
      <c r="M382">
        <v>126600</v>
      </c>
      <c r="N382" s="6"/>
    </row>
    <row r="383" spans="1:14" ht="18.45" customHeight="1" thickBot="1" x14ac:dyDescent="0.35">
      <c r="A383" s="173"/>
      <c r="B383" s="311"/>
      <c r="C383" s="33">
        <v>27</v>
      </c>
      <c r="D383" s="16">
        <v>12</v>
      </c>
      <c r="E383" s="138">
        <v>28.667000000000002</v>
      </c>
      <c r="F383" s="232">
        <f t="shared" si="83"/>
        <v>3881.5118000000002</v>
      </c>
      <c r="G383" s="32">
        <f t="shared" si="84"/>
        <v>3765.0664459999998</v>
      </c>
      <c r="H383" s="271">
        <f t="shared" si="85"/>
        <v>135400</v>
      </c>
      <c r="I383" s="205">
        <f t="shared" si="82"/>
        <v>131338</v>
      </c>
      <c r="J383" s="175"/>
      <c r="K383" s="47"/>
      <c r="L383" s="46"/>
      <c r="M383">
        <v>135400</v>
      </c>
      <c r="N383" s="6"/>
    </row>
    <row r="384" spans="1:14" ht="18.45" customHeight="1" thickBot="1" x14ac:dyDescent="0.35">
      <c r="A384" s="173"/>
      <c r="B384" s="311"/>
      <c r="C384" s="33" t="s">
        <v>221</v>
      </c>
      <c r="D384" s="16">
        <v>12</v>
      </c>
      <c r="E384" s="138">
        <v>28</v>
      </c>
      <c r="F384" s="232">
        <f t="shared" si="83"/>
        <v>2083.1999999999998</v>
      </c>
      <c r="G384" s="32">
        <f t="shared" si="84"/>
        <v>2020.704</v>
      </c>
      <c r="H384" s="271">
        <f t="shared" si="85"/>
        <v>74400</v>
      </c>
      <c r="I384" s="205">
        <f t="shared" si="82"/>
        <v>72168</v>
      </c>
      <c r="J384" s="175"/>
      <c r="K384" s="47"/>
      <c r="L384" s="46"/>
      <c r="M384">
        <v>74400</v>
      </c>
      <c r="N384" s="6"/>
    </row>
    <row r="385" spans="1:14" ht="18.45" customHeight="1" thickBot="1" x14ac:dyDescent="0.35">
      <c r="A385" s="173"/>
      <c r="B385" s="311"/>
      <c r="C385" s="139">
        <v>30</v>
      </c>
      <c r="D385" s="140">
        <v>12</v>
      </c>
      <c r="E385" s="141">
        <v>32.667000000000002</v>
      </c>
      <c r="F385" s="233">
        <f t="shared" si="83"/>
        <v>4423.1117999999997</v>
      </c>
      <c r="G385" s="37">
        <f t="shared" si="84"/>
        <v>4290.4184460000006</v>
      </c>
      <c r="H385" s="231">
        <f>M385</f>
        <v>135400</v>
      </c>
      <c r="I385" s="206">
        <f t="shared" si="82"/>
        <v>131338</v>
      </c>
      <c r="J385" s="175"/>
      <c r="K385" s="47"/>
      <c r="L385" s="46"/>
      <c r="M385">
        <v>135400</v>
      </c>
      <c r="N385" s="6"/>
    </row>
    <row r="386" spans="1:14" ht="20.100000000000001" customHeight="1" x14ac:dyDescent="0.3">
      <c r="A386" s="173"/>
      <c r="B386" s="174" t="s">
        <v>222</v>
      </c>
      <c r="C386" s="175"/>
      <c r="D386" s="175"/>
      <c r="E386" s="176"/>
      <c r="F386" s="177"/>
      <c r="G386" s="175"/>
      <c r="H386" s="178"/>
      <c r="I386" s="179"/>
      <c r="J386" s="176"/>
    </row>
    <row r="387" spans="1:14" ht="20.100000000000001" customHeight="1" x14ac:dyDescent="0.3">
      <c r="A387" s="180"/>
      <c r="B387" s="181"/>
      <c r="C387" s="182"/>
      <c r="D387" s="182"/>
      <c r="E387" s="183"/>
      <c r="F387" s="184"/>
      <c r="G387" s="182"/>
      <c r="H387" s="185"/>
      <c r="I387" s="186"/>
      <c r="J387" s="183"/>
    </row>
    <row r="388" spans="1:14" ht="20.100000000000001" customHeight="1" x14ac:dyDescent="0.3">
      <c r="A388" s="180"/>
      <c r="B388" s="301"/>
      <c r="C388" s="302"/>
      <c r="D388" s="302"/>
      <c r="E388" s="303"/>
      <c r="F388" s="304"/>
      <c r="G388" s="302"/>
      <c r="H388" s="305"/>
      <c r="I388" s="306"/>
      <c r="J388" s="183"/>
    </row>
    <row r="389" spans="1:14" ht="20.100000000000001" customHeight="1" x14ac:dyDescent="0.3">
      <c r="A389" s="180"/>
      <c r="B389" s="301"/>
      <c r="C389" s="302"/>
      <c r="D389" s="302"/>
      <c r="E389" s="303"/>
      <c r="F389" s="304"/>
      <c r="G389" s="302"/>
      <c r="H389" s="305"/>
      <c r="I389" s="306"/>
      <c r="J389" s="183"/>
    </row>
    <row r="390" spans="1:14" ht="20.100000000000001" customHeight="1" x14ac:dyDescent="0.3">
      <c r="A390" s="180"/>
      <c r="B390" s="301"/>
      <c r="C390" s="302"/>
      <c r="D390" s="302"/>
      <c r="E390" s="303"/>
      <c r="F390" s="304"/>
      <c r="G390" s="302"/>
      <c r="H390" s="305"/>
      <c r="I390" s="306"/>
      <c r="J390" s="183"/>
    </row>
    <row r="391" spans="1:14" ht="15.6" x14ac:dyDescent="0.3">
      <c r="A391" s="187"/>
      <c r="B391" s="304"/>
      <c r="C391" s="304"/>
      <c r="D391" s="304"/>
      <c r="E391" s="304"/>
      <c r="F391" s="301"/>
      <c r="G391" s="301"/>
      <c r="H391" s="301"/>
      <c r="I391" s="301"/>
      <c r="J391" s="181"/>
    </row>
    <row r="392" spans="1:14" ht="15.6" x14ac:dyDescent="0.3">
      <c r="A392" s="187"/>
      <c r="B392" s="304"/>
      <c r="C392" s="304"/>
      <c r="D392" s="304"/>
      <c r="E392" s="304"/>
      <c r="F392" s="301"/>
      <c r="G392" s="301"/>
      <c r="H392" s="301"/>
      <c r="I392" s="301"/>
      <c r="J392" s="181"/>
    </row>
    <row r="393" spans="1:14" ht="15.6" x14ac:dyDescent="0.3">
      <c r="A393" s="187"/>
      <c r="B393" s="304"/>
      <c r="C393" s="304"/>
      <c r="D393" s="304"/>
      <c r="E393" s="304"/>
      <c r="F393" s="301"/>
      <c r="G393" s="301"/>
      <c r="H393" s="301"/>
      <c r="I393" s="301"/>
      <c r="J393" s="181"/>
    </row>
    <row r="394" spans="1:14" ht="15.6" x14ac:dyDescent="0.3">
      <c r="A394" s="187"/>
      <c r="B394" s="304"/>
      <c r="C394" s="304"/>
      <c r="D394" s="304"/>
      <c r="E394" s="304"/>
      <c r="F394" s="301"/>
      <c r="G394" s="301"/>
      <c r="H394" s="301"/>
      <c r="I394" s="301"/>
      <c r="J394" s="181"/>
    </row>
    <row r="395" spans="1:14" x14ac:dyDescent="0.3">
      <c r="A395" s="187"/>
      <c r="B395" s="301"/>
      <c r="C395" s="301"/>
      <c r="D395" s="301"/>
      <c r="E395" s="301"/>
      <c r="F395" s="301"/>
      <c r="G395" s="301"/>
      <c r="H395" s="301"/>
      <c r="I395" s="301"/>
      <c r="J395" s="181"/>
    </row>
    <row r="396" spans="1:14" x14ac:dyDescent="0.3">
      <c r="A396" s="187"/>
      <c r="B396" s="301"/>
      <c r="C396" s="301"/>
      <c r="D396" s="301"/>
      <c r="E396" s="301"/>
      <c r="F396" s="301"/>
      <c r="G396" s="301"/>
      <c r="H396" s="301"/>
      <c r="I396" s="301"/>
      <c r="J396" s="181"/>
    </row>
    <row r="397" spans="1:14" x14ac:dyDescent="0.3">
      <c r="A397" s="187"/>
      <c r="B397" s="301"/>
      <c r="C397" s="301"/>
      <c r="D397" s="301"/>
      <c r="E397" s="301"/>
      <c r="F397" s="301"/>
      <c r="G397" s="301"/>
      <c r="H397" s="301"/>
      <c r="I397" s="301"/>
      <c r="J397" s="181"/>
    </row>
    <row r="398" spans="1:14" x14ac:dyDescent="0.3">
      <c r="A398" s="187"/>
      <c r="B398" s="301"/>
      <c r="C398" s="301"/>
      <c r="D398" s="301"/>
      <c r="E398" s="301"/>
      <c r="F398" s="301"/>
      <c r="G398" s="301"/>
      <c r="H398" s="301"/>
      <c r="I398" s="301"/>
      <c r="J398" s="181"/>
    </row>
    <row r="399" spans="1:14" x14ac:dyDescent="0.3">
      <c r="A399" s="187"/>
      <c r="B399" s="301"/>
      <c r="C399" s="301"/>
      <c r="D399" s="301"/>
      <c r="E399" s="301"/>
      <c r="F399" s="301"/>
      <c r="G399" s="301"/>
      <c r="H399" s="301"/>
      <c r="I399" s="301"/>
      <c r="J399" s="181"/>
    </row>
    <row r="400" spans="1:14" x14ac:dyDescent="0.3">
      <c r="A400" s="187"/>
      <c r="B400" s="301"/>
      <c r="C400" s="301"/>
      <c r="D400" s="301"/>
      <c r="E400" s="301"/>
      <c r="F400" s="301"/>
      <c r="G400" s="301"/>
      <c r="H400" s="301"/>
      <c r="I400" s="301"/>
      <c r="J400" s="181"/>
    </row>
    <row r="401" spans="1:10" x14ac:dyDescent="0.3">
      <c r="A401" s="187"/>
      <c r="B401" s="301"/>
      <c r="C401" s="301"/>
      <c r="D401" s="301"/>
      <c r="E401" s="301"/>
      <c r="F401" s="301"/>
      <c r="G401" s="301"/>
      <c r="H401" s="301"/>
      <c r="I401" s="301"/>
      <c r="J401" s="181"/>
    </row>
    <row r="402" spans="1:10" x14ac:dyDescent="0.3">
      <c r="A402" s="187"/>
      <c r="B402" s="301"/>
      <c r="C402" s="301"/>
      <c r="D402" s="301"/>
      <c r="E402" s="301"/>
      <c r="F402" s="301"/>
      <c r="G402" s="301"/>
      <c r="H402" s="301"/>
      <c r="I402" s="301"/>
      <c r="J402" s="181"/>
    </row>
    <row r="403" spans="1:10" x14ac:dyDescent="0.3">
      <c r="A403" s="187"/>
      <c r="B403" s="301"/>
      <c r="C403" s="301"/>
      <c r="D403" s="301"/>
      <c r="E403" s="301"/>
      <c r="F403" s="301"/>
      <c r="G403" s="301"/>
      <c r="H403" s="301"/>
      <c r="I403" s="301"/>
      <c r="J403" s="181"/>
    </row>
    <row r="404" spans="1:10" x14ac:dyDescent="0.3">
      <c r="A404" s="187"/>
      <c r="B404" s="181"/>
      <c r="C404" s="181"/>
      <c r="D404" s="181"/>
      <c r="E404" s="181"/>
      <c r="F404" s="181"/>
      <c r="G404" s="181"/>
      <c r="H404" s="181"/>
      <c r="I404" s="181"/>
      <c r="J404" s="181"/>
    </row>
    <row r="405" spans="1:10" x14ac:dyDescent="0.3">
      <c r="A405" s="187"/>
      <c r="B405" s="181"/>
      <c r="C405" s="181"/>
      <c r="D405" s="181"/>
      <c r="E405" s="181"/>
      <c r="F405" s="181"/>
      <c r="G405" s="181"/>
      <c r="H405" s="181"/>
      <c r="I405" s="181"/>
      <c r="J405" s="181"/>
    </row>
    <row r="406" spans="1:10" x14ac:dyDescent="0.3">
      <c r="A406" s="187"/>
      <c r="B406" s="181"/>
      <c r="C406" s="181"/>
      <c r="D406" s="181"/>
      <c r="E406" s="181"/>
      <c r="F406" s="181"/>
      <c r="G406" s="181"/>
      <c r="H406" s="181"/>
      <c r="I406" s="181"/>
      <c r="J406" s="181"/>
    </row>
    <row r="407" spans="1:10" x14ac:dyDescent="0.3">
      <c r="A407" s="187"/>
      <c r="B407" s="181"/>
      <c r="C407" s="181"/>
      <c r="D407" s="181"/>
      <c r="E407" s="181"/>
      <c r="F407" s="181"/>
      <c r="G407" s="181"/>
      <c r="H407" s="181"/>
      <c r="I407" s="181"/>
      <c r="J407" s="181"/>
    </row>
    <row r="408" spans="1:10" x14ac:dyDescent="0.3">
      <c r="A408" s="187"/>
      <c r="B408" s="181"/>
      <c r="C408" s="181"/>
      <c r="D408" s="181"/>
      <c r="E408" s="181"/>
      <c r="F408" s="181"/>
      <c r="G408" s="181"/>
      <c r="H408" s="181"/>
      <c r="I408" s="181"/>
      <c r="J408" s="181"/>
    </row>
    <row r="409" spans="1:10" x14ac:dyDescent="0.3">
      <c r="A409" s="187"/>
      <c r="B409" s="181"/>
      <c r="C409" s="181"/>
      <c r="D409" s="181"/>
      <c r="E409" s="181"/>
      <c r="F409" s="181"/>
      <c r="G409" s="181"/>
      <c r="H409" s="181"/>
      <c r="I409" s="181"/>
      <c r="J409" s="181"/>
    </row>
    <row r="410" spans="1:10" x14ac:dyDescent="0.3">
      <c r="A410" s="187"/>
      <c r="B410" s="181"/>
      <c r="C410" s="181"/>
      <c r="D410" s="181"/>
      <c r="E410" s="181"/>
      <c r="F410" s="181"/>
      <c r="G410" s="181"/>
      <c r="H410" s="181"/>
      <c r="I410" s="181"/>
      <c r="J410" s="181"/>
    </row>
    <row r="411" spans="1:10" x14ac:dyDescent="0.3">
      <c r="A411" s="187"/>
      <c r="B411" s="181"/>
      <c r="C411" s="181"/>
      <c r="D411" s="181"/>
      <c r="E411" s="181"/>
      <c r="F411" s="181"/>
      <c r="G411" s="181"/>
      <c r="H411" s="181"/>
      <c r="I411" s="181"/>
      <c r="J411" s="181"/>
    </row>
    <row r="412" spans="1:10" x14ac:dyDescent="0.3">
      <c r="A412" s="187"/>
      <c r="B412" s="181"/>
      <c r="C412" s="181"/>
      <c r="D412" s="181"/>
      <c r="E412" s="181"/>
      <c r="F412" s="181"/>
      <c r="G412" s="181"/>
      <c r="H412" s="181"/>
      <c r="I412" s="181"/>
      <c r="J412" s="181"/>
    </row>
    <row r="413" spans="1:10" x14ac:dyDescent="0.3">
      <c r="A413" s="187"/>
      <c r="B413" s="181"/>
      <c r="C413" s="181"/>
      <c r="D413" s="181"/>
      <c r="E413" s="181"/>
      <c r="F413" s="181"/>
      <c r="G413" s="181"/>
      <c r="H413" s="181"/>
      <c r="I413" s="181"/>
      <c r="J413" s="181"/>
    </row>
    <row r="414" spans="1:10" x14ac:dyDescent="0.3">
      <c r="A414" s="187"/>
      <c r="B414" s="181"/>
      <c r="C414" s="181"/>
      <c r="D414" s="181"/>
      <c r="E414" s="181"/>
      <c r="F414" s="181"/>
      <c r="G414" s="181"/>
      <c r="H414" s="181"/>
      <c r="I414" s="181"/>
      <c r="J414" s="181"/>
    </row>
    <row r="415" spans="1:10" x14ac:dyDescent="0.3">
      <c r="A415" s="187"/>
      <c r="B415" s="181"/>
      <c r="C415" s="181"/>
      <c r="D415" s="181"/>
      <c r="E415" s="181"/>
      <c r="F415" s="181"/>
      <c r="G415" s="181"/>
      <c r="H415" s="181"/>
      <c r="I415" s="181"/>
      <c r="J415" s="181"/>
    </row>
    <row r="416" spans="1:10" x14ac:dyDescent="0.3">
      <c r="A416" s="187"/>
      <c r="B416" s="181"/>
      <c r="C416" s="181"/>
      <c r="D416" s="181"/>
      <c r="E416" s="181"/>
      <c r="F416" s="181"/>
      <c r="G416" s="181"/>
      <c r="H416" s="181"/>
      <c r="I416" s="181"/>
      <c r="J416" s="181"/>
    </row>
    <row r="417" spans="1:10" x14ac:dyDescent="0.3">
      <c r="A417" s="187"/>
      <c r="B417" s="181"/>
      <c r="C417" s="181"/>
      <c r="D417" s="181"/>
      <c r="E417" s="181"/>
      <c r="F417" s="181"/>
      <c r="G417" s="181"/>
      <c r="H417" s="181"/>
      <c r="I417" s="181"/>
      <c r="J417" s="181"/>
    </row>
    <row r="418" spans="1:10" x14ac:dyDescent="0.3">
      <c r="A418" s="187"/>
      <c r="B418" s="181"/>
      <c r="C418" s="181"/>
      <c r="D418" s="181"/>
      <c r="E418" s="181"/>
      <c r="F418" s="181"/>
      <c r="G418" s="181"/>
      <c r="H418" s="181"/>
      <c r="I418" s="181"/>
      <c r="J418" s="181"/>
    </row>
    <row r="419" spans="1:10" x14ac:dyDescent="0.3">
      <c r="A419" s="187"/>
      <c r="B419" s="181"/>
      <c r="C419" s="181"/>
      <c r="D419" s="181"/>
      <c r="E419" s="181"/>
      <c r="F419" s="181"/>
      <c r="G419" s="181"/>
      <c r="H419" s="181"/>
      <c r="I419" s="181"/>
      <c r="J419" s="181"/>
    </row>
  </sheetData>
  <mergeCells count="143">
    <mergeCell ref="B70:B83"/>
    <mergeCell ref="B90:B119"/>
    <mergeCell ref="B120:I120"/>
    <mergeCell ref="B121:B125"/>
    <mergeCell ref="B129:B134"/>
    <mergeCell ref="G1:I1"/>
    <mergeCell ref="C87:I87"/>
    <mergeCell ref="B89:I89"/>
    <mergeCell ref="B69:I69"/>
    <mergeCell ref="B41:B49"/>
    <mergeCell ref="B2:J2"/>
    <mergeCell ref="C3:I3"/>
    <mergeCell ref="B5:I5"/>
    <mergeCell ref="B6:B24"/>
    <mergeCell ref="B25:I25"/>
    <mergeCell ref="B50:I50"/>
    <mergeCell ref="B51:B68"/>
    <mergeCell ref="B26:B39"/>
    <mergeCell ref="B40:I40"/>
    <mergeCell ref="B84:I84"/>
    <mergeCell ref="B85:B86"/>
    <mergeCell ref="B127:I127"/>
    <mergeCell ref="K170:K171"/>
    <mergeCell ref="L170:L171"/>
    <mergeCell ref="B164:I164"/>
    <mergeCell ref="B135:I135"/>
    <mergeCell ref="B169:I169"/>
    <mergeCell ref="B165:B168"/>
    <mergeCell ref="B136:B153"/>
    <mergeCell ref="B170:B174"/>
    <mergeCell ref="B154:I154"/>
    <mergeCell ref="K172:K174"/>
    <mergeCell ref="L172:L174"/>
    <mergeCell ref="B155:B163"/>
    <mergeCell ref="L183:L184"/>
    <mergeCell ref="B183:B187"/>
    <mergeCell ref="K185:K186"/>
    <mergeCell ref="L185:L186"/>
    <mergeCell ref="B188:I188"/>
    <mergeCell ref="B176:B179"/>
    <mergeCell ref="C180:I180"/>
    <mergeCell ref="B182:I182"/>
    <mergeCell ref="B175:I175"/>
    <mergeCell ref="K183:K184"/>
    <mergeCell ref="B189:B192"/>
    <mergeCell ref="B193:I193"/>
    <mergeCell ref="H202:I202"/>
    <mergeCell ref="H203:I203"/>
    <mergeCell ref="B372:I372"/>
    <mergeCell ref="B194:B199"/>
    <mergeCell ref="H200:I200"/>
    <mergeCell ref="D204:E204"/>
    <mergeCell ref="F204:G204"/>
    <mergeCell ref="H204:I204"/>
    <mergeCell ref="F200:G200"/>
    <mergeCell ref="F205:G205"/>
    <mergeCell ref="H205:I205"/>
    <mergeCell ref="D206:E206"/>
    <mergeCell ref="F207:G207"/>
    <mergeCell ref="H207:I207"/>
    <mergeCell ref="D217:E217"/>
    <mergeCell ref="D218:E218"/>
    <mergeCell ref="D219:E219"/>
    <mergeCell ref="D220:E220"/>
    <mergeCell ref="D211:E211"/>
    <mergeCell ref="D213:E213"/>
    <mergeCell ref="D212:E212"/>
    <mergeCell ref="D214:E214"/>
    <mergeCell ref="B201:I201"/>
    <mergeCell ref="B202:B226"/>
    <mergeCell ref="D202:E202"/>
    <mergeCell ref="D203:E203"/>
    <mergeCell ref="F202:G202"/>
    <mergeCell ref="F203:G203"/>
    <mergeCell ref="D200:E200"/>
    <mergeCell ref="D205:E205"/>
    <mergeCell ref="D208:E208"/>
    <mergeCell ref="F208:G208"/>
    <mergeCell ref="H208:I208"/>
    <mergeCell ref="D209:E209"/>
    <mergeCell ref="D210:E210"/>
    <mergeCell ref="F209:G209"/>
    <mergeCell ref="F206:G206"/>
    <mergeCell ref="H206:I206"/>
    <mergeCell ref="D207:E207"/>
    <mergeCell ref="D226:E226"/>
    <mergeCell ref="F210:G210"/>
    <mergeCell ref="F211:G211"/>
    <mergeCell ref="F212:G212"/>
    <mergeCell ref="F213:G213"/>
    <mergeCell ref="F226:G226"/>
    <mergeCell ref="H222:I222"/>
    <mergeCell ref="B373:B385"/>
    <mergeCell ref="B251:I251"/>
    <mergeCell ref="B252:B259"/>
    <mergeCell ref="B262:I262"/>
    <mergeCell ref="B263:B273"/>
    <mergeCell ref="B275:I275"/>
    <mergeCell ref="B328:I328"/>
    <mergeCell ref="B229:I229"/>
    <mergeCell ref="B276:B327"/>
    <mergeCell ref="B329:B348"/>
    <mergeCell ref="B351:I351"/>
    <mergeCell ref="C260:I260"/>
    <mergeCell ref="C349:I349"/>
    <mergeCell ref="B352:B371"/>
    <mergeCell ref="B230:B250"/>
    <mergeCell ref="H226:I226"/>
    <mergeCell ref="H218:I218"/>
    <mergeCell ref="H219:I219"/>
    <mergeCell ref="H220:I220"/>
    <mergeCell ref="H221:I221"/>
    <mergeCell ref="F219:G219"/>
    <mergeCell ref="F220:G220"/>
    <mergeCell ref="F221:G221"/>
    <mergeCell ref="F218:G218"/>
    <mergeCell ref="F222:G222"/>
    <mergeCell ref="F223:G223"/>
    <mergeCell ref="F224:G224"/>
    <mergeCell ref="D225:E225"/>
    <mergeCell ref="D216:E216"/>
    <mergeCell ref="H209:I209"/>
    <mergeCell ref="H210:I210"/>
    <mergeCell ref="H211:I211"/>
    <mergeCell ref="H212:I212"/>
    <mergeCell ref="H213:I213"/>
    <mergeCell ref="H214:I214"/>
    <mergeCell ref="H215:I215"/>
    <mergeCell ref="H216:I216"/>
    <mergeCell ref="H217:I217"/>
    <mergeCell ref="F225:G225"/>
    <mergeCell ref="F214:G214"/>
    <mergeCell ref="F215:G215"/>
    <mergeCell ref="F216:G216"/>
    <mergeCell ref="F217:G217"/>
    <mergeCell ref="D215:E215"/>
    <mergeCell ref="D221:E221"/>
    <mergeCell ref="D222:E222"/>
    <mergeCell ref="D223:E223"/>
    <mergeCell ref="D224:E224"/>
    <mergeCell ref="H223:I223"/>
    <mergeCell ref="H224:I224"/>
    <mergeCell ref="H225:I225"/>
  </mergeCells>
  <conditionalFormatting sqref="N1:N1048576">
    <cfRule type="cellIs" dxfId="1" priority="3" operator="between">
      <formula>0.00001</formula>
      <formula>0.0005</formula>
    </cfRule>
  </conditionalFormatting>
  <conditionalFormatting sqref="N6:N385">
    <cfRule type="cellIs" dxfId="0" priority="2" operator="between">
      <formula>-0.0005</formula>
      <formula>-0.0001</formula>
    </cfRule>
  </conditionalFormatting>
  <pageMargins left="0" right="0" top="0" bottom="0" header="0.51180555555555496" footer="0.51180555555555496"/>
  <pageSetup paperSize="9" scale="49" firstPageNumber="0" fitToHeight="0" orientation="portrait" r:id="rId1"/>
  <rowBreaks count="2" manualBreakCount="2">
    <brk id="86" max="9" man="1"/>
    <brk id="179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Пестрецова Вероника Владимировна</dc:creator>
  <dc:description/>
  <cp:lastModifiedBy>Алаторцева Вероника Владимировна</cp:lastModifiedBy>
  <cp:revision>0</cp:revision>
  <cp:lastPrinted>2023-03-06T02:00:27Z</cp:lastPrinted>
  <dcterms:created xsi:type="dcterms:W3CDTF">2019-11-05T06:03:05Z</dcterms:created>
  <dcterms:modified xsi:type="dcterms:W3CDTF">2023-05-19T01:50:27Z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